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9320" windowHeight="9975"/>
  </bookViews>
  <sheets>
    <sheet name="Pre-proyectos radicados" sheetId="1" r:id="rId1"/>
  </sheets>
  <definedNames>
    <definedName name="_xlnm._FilterDatabase" localSheetId="0" hidden="1">'Pre-proyectos radicados'!$A$10:$K$11</definedName>
  </definedNames>
  <calcPr calcId="124519"/>
</workbook>
</file>

<file path=xl/calcChain.xml><?xml version="1.0" encoding="utf-8"?>
<calcChain xmlns="http://schemas.openxmlformats.org/spreadsheetml/2006/main">
  <c r="F122" i="1"/>
  <c r="I121"/>
  <c r="I119"/>
  <c r="I118"/>
  <c r="I116"/>
  <c r="I115"/>
  <c r="I112"/>
  <c r="H112"/>
  <c r="I110"/>
  <c r="I108"/>
  <c r="G107"/>
  <c r="I106"/>
  <c r="I103"/>
  <c r="I102"/>
  <c r="I98"/>
  <c r="I97"/>
  <c r="I95"/>
  <c r="I93"/>
  <c r="I91"/>
  <c r="I87"/>
  <c r="I86"/>
  <c r="H86"/>
  <c r="I84"/>
  <c r="I83"/>
  <c r="I82"/>
  <c r="I81"/>
  <c r="I80"/>
  <c r="I79"/>
  <c r="I75"/>
  <c r="I74"/>
  <c r="I73"/>
  <c r="I72"/>
  <c r="I68"/>
  <c r="G67"/>
  <c r="I67"/>
  <c r="I66"/>
  <c r="I65"/>
  <c r="I64"/>
  <c r="I62"/>
  <c r="H61"/>
  <c r="H60"/>
  <c r="I58"/>
  <c r="I56"/>
  <c r="I55"/>
  <c r="G53"/>
  <c r="G51"/>
  <c r="G122" s="1"/>
  <c r="I51"/>
  <c r="I50"/>
  <c r="H49"/>
  <c r="I45"/>
  <c r="H44"/>
  <c r="H43"/>
  <c r="H42"/>
  <c r="H122" s="1"/>
  <c r="I41"/>
  <c r="I40"/>
  <c r="I37"/>
  <c r="I36"/>
  <c r="I33"/>
  <c r="I32"/>
  <c r="I30"/>
  <c r="I29"/>
  <c r="I24"/>
  <c r="I18"/>
  <c r="I17"/>
  <c r="I16"/>
  <c r="I15"/>
  <c r="I13"/>
  <c r="I14"/>
  <c r="I122" s="1"/>
</calcChain>
</file>

<file path=xl/sharedStrings.xml><?xml version="1.0" encoding="utf-8"?>
<sst xmlns="http://schemas.openxmlformats.org/spreadsheetml/2006/main" count="470" uniqueCount="277">
  <si>
    <t>No.</t>
  </si>
  <si>
    <t>NOMBRE DEL PRE-PROYECTO</t>
  </si>
  <si>
    <t>ENTIDAD PROPONENTE</t>
  </si>
  <si>
    <t>COSTO TOTAL</t>
  </si>
  <si>
    <t>VALOR SOLICITADO Fondo CTeI-SGR</t>
  </si>
  <si>
    <t>VALOR OTRAS FUENTES</t>
  </si>
  <si>
    <t>FASE</t>
  </si>
  <si>
    <t>Efectivo</t>
  </si>
  <si>
    <t>Especie</t>
  </si>
  <si>
    <t>ENTIDADES PARTICIPANTES EN LA RED TEMATICA</t>
  </si>
  <si>
    <t xml:space="preserve">RELACION DE PRE-PROYECTOS RADICADOS EN LA SECRETARÍA DE PLANEACION DEPARTAMENTAL </t>
  </si>
  <si>
    <t>GOBERNACION DE NARIÑO</t>
  </si>
  <si>
    <t>Prefactibilidad</t>
  </si>
  <si>
    <t>SENA Nariño - Red de PNI - Programa JRE 
Avicol Huevo Ideal
Alcaldía de Arboleda</t>
  </si>
  <si>
    <t>Aprovechamiento de los recursos biomásicos con uso de biodigestores para generación de energía y sistemas de cocción en los municipios de Cumbal, Guachucal y Pupiales del departamento de Nariño</t>
  </si>
  <si>
    <t>Factibilidad</t>
  </si>
  <si>
    <t>Asociación de Pequeños Cafeteros - ASOCAFE</t>
  </si>
  <si>
    <t>Universidad Nacional de Colombia - Sede Tumaco</t>
  </si>
  <si>
    <t>Perfil</t>
  </si>
  <si>
    <t>Ministerio de Tecnologías de la Información y la Comunicación (MinTIC)
Universidad Nacional de Colombia - Sede Manizales
Universidad Nacional de Colombia - Sede Tumaco
Centro Nacional de reciclaje Electrónico en Colombia de Computadores para Educar CENARE</t>
  </si>
  <si>
    <t>Aprovechamiento industrial del pelaje del Cuy (Cavia Porcellus)</t>
  </si>
  <si>
    <t>Universidad Mariana</t>
  </si>
  <si>
    <t>Universidad Mariana
Empresa Metropolitana de Aseo EMAS
Restaurantes Asaderos: Fogón Campestre, Catambuy, Tulpacinga, El Puente y Casita del Cuy
Industria Cosmetológica - Clinica Bellatriz</t>
  </si>
  <si>
    <t>Universidad Mariana
Gobernación de Nariño</t>
  </si>
  <si>
    <t>Universidad de Nariño</t>
  </si>
  <si>
    <t>Univesidad de Nariño</t>
  </si>
  <si>
    <t>Universidad Mariana
Alcaldía de Pasto
Cámara de Comercio
Red regional de Emprendimiento de Nariño
ParqueSoft
SENA Regional Nariño</t>
  </si>
  <si>
    <t>Universidad Mariana
Universidad Nacional Abierta a Distancia UNAD
Secretaria Municipal de Educación: Ipiales y Provincia del Carchi
Insituciones Educativas: Instituto Integrado Agroecológico Sagrado Corazón de Jesús, vereda Cuetial - Cumbal; Institución Educativa Camilo Torres, Cuaspud Carlosama; Institución Educativa Laguna de Bacca, municipio de Ipiales; Institución Educativa de Huaca, Cantón Huaca; Colegio Nacional Bolívar, Tulcan.
Secretaría de Salud: Ipiales y Provincia del Carchi
Cámara de Comercio de Ipiales</t>
  </si>
  <si>
    <t>Universidad Cooperativa de Colombia</t>
  </si>
  <si>
    <t>Universidad Cooperativa de Colombia - Sede Pasto</t>
  </si>
  <si>
    <t>SYS Gerente Digital Estrategico</t>
  </si>
  <si>
    <t>SYS Software y Soluciones LTDA</t>
  </si>
  <si>
    <t>Ciudades de Conocimiento y Red de Innovación Educativa de Nariño - RIEN</t>
  </si>
  <si>
    <t>Fundación Esicenter Sinertic Andino</t>
  </si>
  <si>
    <t>Fundación Esicenter Sinertic Andino - Esi - SinerTic</t>
  </si>
  <si>
    <t>Vientos de Energía</t>
  </si>
  <si>
    <t>HSC de Nariño Ingeniería S.A.S</t>
  </si>
  <si>
    <t>HSC de Nariño Ingeniería S.A.S
Distribuciones Miro LTDA
Agencia SIO
Casa Optica</t>
  </si>
  <si>
    <t>Corporación Observatorio para la paz</t>
  </si>
  <si>
    <t>Institución Universitaria Centro de Estudios Superiores Maria Goretti - CESMAG</t>
  </si>
  <si>
    <t>Gobernación de Nariño
IU CESMAG</t>
  </si>
  <si>
    <t>Cámara de Comercio
Universidad Nacional Abierta a Distancia - UNAD Pasto
Universidad de Nariño</t>
  </si>
  <si>
    <t>Cámara de Comercio
Universidad Nacional Abierta a Distancia - UNAD Pasto</t>
  </si>
  <si>
    <t>Cooperativa de Profesionales de Colombia "Creer en lo Nuestro"</t>
  </si>
  <si>
    <t>Cámara de Comercio de Pasto</t>
  </si>
  <si>
    <t>Cámara de Comercio de Pasto
Universidad Mariana
Blueshare SAS
Jenofonte SAS</t>
  </si>
  <si>
    <t>Innovactiva Ingeniería SAS</t>
  </si>
  <si>
    <t>Innovactiva Ingeniería SAS
Universidad del Valle</t>
  </si>
  <si>
    <t>Corpración Desde por y para Colombia - Desde POPA</t>
  </si>
  <si>
    <t>Centro Regional de Fomento y Desarrollo Integral de la Pesca, Acuicultura y Maricultura - Cerfdipesca</t>
  </si>
  <si>
    <t>Cerfdipesca: (Unipacifico, Adepas, Corpesca, Alcaldía de Tuamco, AUNAP, Gobernación de Nariño)
Universidad Nacional
SENA
CORPONARIÑO
Instituto de Investigacdores Ambientales del Pacifico  -IIAO
Dimar y Capitania de Puertos de Tumaco - CCCP
Univesidad de Nariño</t>
  </si>
  <si>
    <t>Gobernanza de la mujeres en el cuidado del recurso hídrico de las comunidades indígenas afrocolombianas y campesinas en las cuencas de Carchi - Guitara y Mira - Mataje (Secor Colombia)</t>
  </si>
  <si>
    <t>PACTOS Consultores</t>
  </si>
  <si>
    <t>PACTOS Consultores
Gobernación de Nariño
Ministerio de Ambiente y Desarrollo Sostenible
PNUD
Universidad de la Frontera</t>
  </si>
  <si>
    <t>PACTOS Consultores
Gobernación de Nariño
Ministerio de Ambiente y Desarrollo Sostenible
Ministerio de Agricultura y Desarrollo Rural</t>
  </si>
  <si>
    <t>PACTOS Consultores
Universidad de Montreal, departamento de geografía y etnobotánica
Jardín de las primeras naciones Canadá
Jardín botanico de Montreal</t>
  </si>
  <si>
    <t>1. PACTOS CONSULTORES
2. GOBERNACIÓN DE NARIÑO
3. MINISTERIO DE AMBIENTE</t>
  </si>
  <si>
    <t xml:space="preserve">Fundación CULTURART, Dirección Administrativa de Cultura de Nariño, Fundación Social, Secretaría de Educación Departamental, Grupo de Investigación Cultura y Desarrollo
UNIVERSIDAD DE NARIÑO  </t>
  </si>
  <si>
    <t>Fundación Prana (Ágora)</t>
  </si>
  <si>
    <t>Corporación Universitaria Minuto de Dios</t>
  </si>
  <si>
    <t>Cámar de Comercio de Ipiales</t>
  </si>
  <si>
    <t>Universidad Mariana, Instituto departamental de Salud</t>
  </si>
  <si>
    <t>Gobernación de Nariño</t>
  </si>
  <si>
    <t xml:space="preserve">Gobernación de Nariño
Universidad de Nariño
SENA
INSTITUCIONES EDUCATIVAS:
I.E Santa Teresita de Altaquer (Barbacoas), I.E Tecnológica Agroambiental Indígena Awa (Barbacoas),I.E de Desarrollo Rural (Consacá), I.E Técnica Agropecuaria Indígenadel Resguardo de Males (Córdoba), I.E Agropecuaria San Juan Bautista de la Salle (Mallama), Centro Educativo Agropecuario del Rio Sanquianga (Olaya Herrera), I.E  Agropecuaria Miguel Ángel Rangel (La Cruz), I.E. Técnico Agropecuaria Rodrigo Lara Bonilla (La Llanada), I.E de Desarrollo Rural (La Unión), I.E San Francisco de Asís (Linares), I.E Agropecuaria el Ejido (Policarpa), Institución Educativa Agropecuaria Altamira (Policarpa), I.E. Bilingüe Agroindustrial Sidagua (Ricaurte), I.E  Agropecuaria Comunidad  Indígena  Inkal -Awa (Ricaurte), I.E. Agropecuaria San Martin de Porres (Samaniego), I.E Agrícola De La Sabana (Túquerres), I.E Concentración de Desarrollo Rural (Yacuanquer), I.E. Instituto Técnico Agropecuario de Candelilla. (Tumaco)
</t>
  </si>
  <si>
    <t>Investigación en buenas prácticas democráticas en la Subregión de Abades y Occidente.</t>
  </si>
  <si>
    <t xml:space="preserve">Instituto Sur Alexander Bon Humboldt </t>
  </si>
  <si>
    <t xml:space="preserve">Gobernación de Nariño – Instituto Sur Alexander Bon Humboldt </t>
  </si>
  <si>
    <t>Asociarse, ahorro y crédito y mentalidad empresarial estrategias para mejorar los ingresos.</t>
  </si>
  <si>
    <t>Corporación para el fomento y desarrollo social –CORFODESO-.</t>
  </si>
  <si>
    <t>Mejorar la calidad e inocuidad del pan implementando Buenas Prácticas de Manufactura.</t>
  </si>
  <si>
    <t>Corporación Universitaria Autónoma de Nariño</t>
  </si>
  <si>
    <t xml:space="preserve">Hospital Universitario Departamental de Nariño (UHDN)
Corporación Universitaria Autónoma de Nariño
</t>
  </si>
  <si>
    <t>Efectos de 3 modalidades de tratamiento en pacientes con riesgo suicida.</t>
  </si>
  <si>
    <t>CHN Consultores</t>
  </si>
  <si>
    <t>Grupo investigación Aplicada – CESMAG (programa de psicología)</t>
  </si>
  <si>
    <t>Estudio de mercado para aguacate, tomate de árbol, granadilla, maracuyá, cítricos y papaya.</t>
  </si>
  <si>
    <t>Universidad Autónoma de Nariño, ADEPAS, CIGDE.</t>
  </si>
  <si>
    <t>Creación del Observatorio del Carnaval de Negros y Blancos de Pasto</t>
  </si>
  <si>
    <t>Corporación del Carnaval – CORPOCARNAVAL</t>
  </si>
  <si>
    <t>Corporación del Carnaval – CORPOCARNAVAL
Gobernación de Nariño
Alcaldía de Pasto</t>
  </si>
  <si>
    <t>Environmental Management Foundation</t>
  </si>
  <si>
    <t>CORPOCIAD</t>
  </si>
  <si>
    <t>Universidad de Nariño.
CORPOCIAD
Universidad Nacional Autónoma de México UNAM</t>
  </si>
  <si>
    <t>FUTURAGRO EXPORT</t>
  </si>
  <si>
    <t>GREENTECH AGRO CONSULTING, FUTURAGRO EXPORT, FUNDANAR</t>
  </si>
  <si>
    <t xml:space="preserve">Universidad de Nariño
Escuela Naval de Cadetes “Almirante Padilla”
Centro de Investigaciones Oceanográficas e Hidrográficas del Pacífico.
Universidad de Parma (Italia)
Universidad de Padova (Italia)
Alo&amp;Partners
</t>
  </si>
  <si>
    <t>Universidad de Nariño, Alcaldía municipal de Pasto, Universidad de los Andes</t>
  </si>
  <si>
    <t xml:space="preserve">Universidad de Nariño
Universidad de los Andes 
Asociación de pequeños y medianos productores hortofrutícolas del sur del departamento de Nariño (PHROTONAR)
</t>
  </si>
  <si>
    <t>Gobernación de Nariño, Universidad de Nariño, Universidad Nacional de Colombia</t>
  </si>
  <si>
    <t>Gobernación de Nariño, Universidad de Nariño, Universidad Nacional de Colombia, Asociación(es) de productores del departamento</t>
  </si>
  <si>
    <t>Universidad de Nariño-COLÁCTEOS</t>
  </si>
  <si>
    <t>Universidad de Nariño -  GRUPO AGROFORESTERIA Y RECURSOS NATURALES –ARENA –</t>
  </si>
  <si>
    <t>Universidad de Nariño
Gobernación de Nariño
ASHOFRUCOL</t>
  </si>
  <si>
    <t>Universidad de Nariño
ABUNAR
Gobernación de Nariño</t>
  </si>
  <si>
    <t>Cámara de Comercio de Pasto, UNAD-Pasto, Universidad de Nariño</t>
  </si>
  <si>
    <t>Universidad de Nariño
Propietarios vereda de Zaragoza</t>
  </si>
  <si>
    <t>Universidad de Nariño
Proyecto Direna (Desarrollo con identidad regional entre España y Nariño) 
Instituto Departamental de Salud de Nariño (IDSN)
Instituto de Productos lácteos de Asturias- Consejo Superior de Investigaciones científicas (IPLA-CSIC) España.
Cadena Láctea de Nariño</t>
  </si>
  <si>
    <t>Universidad de Nariño, CORPONARIÑO, municipios de El Tambo,  Cumbitara, Los Andes, La Llanada, Santacruz, Samaniego, y Mallama, Geoparque Cataluña Central (España), Asociación por la Minería Responsable ARM, y Asociación por la Minería Sostenible del Suroccidente de Colombia ASOMIRCOL</t>
  </si>
  <si>
    <t>Universidad de Nariño, Grupo de Investigación Galeras.Net</t>
  </si>
  <si>
    <t>UNIVERSIDAD DE NARIÑO;CADENA DE VALOR HORTOFRUTICOLA (ONCE ORGANIZACIONES); PHROTONAR</t>
  </si>
  <si>
    <t>Universidad de Nariño, Grupo de Apoyo a la Investigación y Desarrollo Agroalimentario “GAIDA”.</t>
  </si>
  <si>
    <t>Universidad de Nariño, FENALCE, SENA</t>
  </si>
  <si>
    <t xml:space="preserve">UNIVERSIDAD DE NARIÑO (COLOMBIA)
UNIVERSIDAD NACIONAL DE COLOMBIA (COLOMBIA)
INSTITUTO DE INVESTIGACIÓN EN CIENCIAS DE LA ALIMENTACIÓN -CIAL, CSIC (ESPAÑA)
UNIVERSIDAD FEDERAL DE SANTA CATARINA (BRASIL)
PLAPIQUI – UNIVERSIDAD NACIONAL DEL SUR (ARGENTINA)
PONTIFICIA UNIVERSIDAD CATOLICA DE CHILE (CHILE)
PRODUCTORES Y TRANSFORMADORES DE FRUTA DE NARIÑO 
</t>
  </si>
  <si>
    <t>Universidad de Nariño, Gobernación de Nariño</t>
  </si>
  <si>
    <t>Departamento de Salud Animal – Universidad de Nariño (1)
Asociaciones: ASOGANPA – AGROFRONTERAS- ASOCIACION DE GANADEROS DE ROBLES (TUMACO)(2)</t>
  </si>
  <si>
    <t>Universidad de Nariño –Gobernación de Nariño</t>
  </si>
  <si>
    <t xml:space="preserve">1. Universidad de Nariño -  Centro de Investigaciones y  Estudios Socio-Jurídicos –CIESJU.
2. Autoridades Indígenas de Colombia -AICO-Social.
</t>
  </si>
  <si>
    <t xml:space="preserve">UNIVERSIDAD DE NARIÑO, Grupo De Apoyo a la investigación y Desarrollo Agroalimentario GAIDA
 y Grupo de investigación Producción y sanidad animal 
</t>
  </si>
  <si>
    <t xml:space="preserve">Grupo de investigación “Plan para el fortalecimiento integral de las comunidades - PIFIL”, Universidad de Nariño
Alcaldía Municipal de Pasto
Alcaldía Municipal de Nariño 
Alcaldía Municipal de La Florida
</t>
  </si>
  <si>
    <t>Investigación y desarrollo tecnológico para disminuir la contaminación generada por la producción del cuero en el Departamento de Nariño hasta los niveles permitidos por la normatividad ambiental colombiana– I&amp;DTPLCDN</t>
  </si>
  <si>
    <t xml:space="preserve">Universidad de Nariño
Municipio de Belén
Municipio de Pasto
Corponariño
Ministerio de Ambiente
Asociación de curtidores del municipio de Belén (Curtibelén)
Corporación BIOMUNDO FUTURO
IDEAMOS INGENIERÍA SAS
</t>
  </si>
  <si>
    <t>3941172450.</t>
  </si>
  <si>
    <t>Federación de Organizaciones Agropecuarias de la Sabana – FEDESABANA y Federación Agropecuaria del Sur Occidente.</t>
  </si>
  <si>
    <t>Fortalecimiento de Competencias Digitales en un ambiente Living Lab para la apropiación de TICs en la cadena de valor de la ruta religiosa en la fe, la arquitectura, el arte y la historia en el departamento de Nariño</t>
  </si>
  <si>
    <t>Ministerio de Cultura y promoción turística; COTELCO;  Consejo Departamental de Patrimonio Cultural; Gobernación Nariño (Oficina Turismo); Universidad de Nariño</t>
  </si>
  <si>
    <t>Gobernación de Nariño, Universidad de Nariño, 25 Alcaldías del Departamento de Nariño – Departamento Nacional de Planeación.</t>
  </si>
  <si>
    <t>183. 457.479</t>
  </si>
  <si>
    <t>GRUPO DE INVESTIGACIÓN FRONTERA SUR Categoría “D” COLCIENCIAS – SNCTeI. Convocatoria 640 de 2013.</t>
  </si>
  <si>
    <t xml:space="preserve">Universidad de Nariño (Grupo de Investigación Agroforestería Y Recursos Naturales - ARENA).
Corporación Autónoma Regional de Nariño – CORPONARIÑO.
Corporación para Investigación Aplicada al Desarrollo – CIAD.
Parques Nacionales, Regional Pacífico.
Alcaldía Municipal de Túquerres.
Alcaldía Municipal de Santa Bárbara de Iscuandé.
 Alcaldía Municipal de La Tola.
Consejo Comunitario El Progreso Del Campo (La Tola).
Consejo Comunitario De Unicosta (Santa Bárbara).
Cabildo Indígena de Túquerres.
</t>
  </si>
  <si>
    <t>Universidad de Nariño – Facultades de Ciencias Agrícolas, Facultad de ingeniería agroindustrial y Universidad de Nariño –modalidad Virtual.</t>
  </si>
  <si>
    <t xml:space="preserve">Universidad de Nariño
Fundación Hospital San Pedro
Instituto Departamental de Salud de Nariño
Universidad del Valle
Vanderbilt University-USA
Universidad Cooperativa de Colombia - Pasto
</t>
  </si>
  <si>
    <t>Universidad de Nariño – Oficina de Turismo Departamental</t>
  </si>
  <si>
    <t xml:space="preserve">Universidad de Nariño – Gobernación de Nariño </t>
  </si>
  <si>
    <t>360.00.000</t>
  </si>
  <si>
    <t>Universidad de Nariño, Gobernación de Nariño, Instituciones Educativas</t>
  </si>
  <si>
    <t xml:space="preserve">UNIVERSIDAD DE NARIÑO
COOPERATIVA LECHERA DE NARIÑO-COLENA
</t>
  </si>
  <si>
    <t>Universidad de Nariño – Facultad de ciencias agrícolas
Pactos consultores
Universidad de La Frontera, Temuco-Chile.
Subregión del Occidente Alcaldía municipal de Linares
Subregión del Pacifico Sur Alcaldía municipal de Tumaco
Subregión del Telembi Alcaldía municipal de Barbacoas, el diviso, comunidad Awa.
Subregión del Juanambu Alcaldía municipal de Buesaco
Subregión de la ex provincia de Obando Alcaldía municipal de Ipiales
Subregión de la Sabana Alcaldía municipal de Pasto Corregimiento del Encano.</t>
  </si>
  <si>
    <t>Gobernación de Nariño (Recursos Fondo CTeI), Universidad de Nariño e  ICETEX</t>
  </si>
  <si>
    <t>Universidad de Nariño 
RENOVO y Universidad Politécnica de Bari (Italia)
ALO&amp;Partners</t>
  </si>
  <si>
    <t>Mejoramiento de la productividad y competitividad de la minicadena productiva de la iraca en el departamento de Nariño en los municipios de Sandoná, Linares, Ancuya, Genova, La Unión y La Cruz, mediante la investigación científica,  la innovación tecnológica aplicada y el desarrollo de productos.</t>
  </si>
  <si>
    <t>COORPORACION UNIVERSITARIA AUTONOMA DE NARIÑO Y ARTESANIAS DE COLOMBIA</t>
  </si>
  <si>
    <t>Patrimonio Natural, Fondo para la biodiversidad y àreas protegidas</t>
  </si>
  <si>
    <t>Patrimonio Natural, Universidad de Nariño,</t>
  </si>
  <si>
    <t>Universidad Manuela Beltrán.</t>
  </si>
  <si>
    <t>233,701.000</t>
  </si>
  <si>
    <t>Autonoma de Nariño
Cámara de Comercio de Pasto
Asoballa Consaca</t>
  </si>
  <si>
    <t>Corporación para investigación Aplicada al desarrollo - CIAD</t>
  </si>
  <si>
    <t>Universidad Nacional de Colombia, Sede Medellín
- Municipio de Sandoná
- Corporación de Investigación Aplicada al Desarrollo</t>
  </si>
  <si>
    <t xml:space="preserve">Fundación Social 
Asociación de Gestión de Cafeteros de la Vereda Veracruz-Buesaco
Universidad Antonio Nariño
</t>
  </si>
  <si>
    <t>Universidad Antonio Nariño</t>
  </si>
  <si>
    <t>Univesidad Mariana</t>
  </si>
  <si>
    <t>Gobernación de Nariño, Instituto Geográfico Agustín Codazzi, Corponariño, Universidad de Nariño, Asociación de Geógrafos de Nariño.</t>
  </si>
  <si>
    <t>UNIÓN TEMPORAL “SISTEMA TECNOLÓGICO”</t>
  </si>
  <si>
    <t>Fundación AMARU - Investifa¡¡gación, conservación y Biodiversidad</t>
  </si>
  <si>
    <t xml:space="preserve">EPSAGRO FUNDACION ONIX AVC 
LABORATORIO DE DIAGNOSTICO VETERINARIO Y MICROBIOLOGICO L.D.V.M
UNIVERSIDAD DE NARIÑO
Asociaciones de productores de leche BuesacoLACTIFRUTY (productores 96)
Asociaciones de productores SapuyesPROLESA (productores 42)
Asociaciones de productoresGuachucal ECOLAC (productores 62)
Asociaciones de productores Pasto  MegalecheMocondino  (productores 42)
</t>
  </si>
  <si>
    <t xml:space="preserve">FUNDACION ONIX AVC </t>
  </si>
  <si>
    <t xml:space="preserve">SISTEMA TECNOLÓGICO – Unión temporal Universidad Mariana – Institución Universitaria CESMAG </t>
  </si>
  <si>
    <t>Univesidad Mariana - IU CESMAG</t>
  </si>
  <si>
    <t>Gobernación de Nariño
Asociación de Pequeños Cafetreros ASOCAFE
Universidad Mariana
Institución Educativa de Desarrollo Rural Municipio de La Unión Secretaría de Educación Departamental</t>
  </si>
  <si>
    <t>Universidad Mariana
Defensoría del Pueblo de Ecuador
Defensoría del Pueblo de Colombia
Oficina de Fronteras - Gobernación de Nariño
Oficinas de migración de Ecuador y Colombia
Comunidad Andina de Naciones CAN
Pastoral de Frontera de Colombia
Cancillería y Consulados de Colombia y Ecuador</t>
  </si>
  <si>
    <t>Sin Definir</t>
  </si>
  <si>
    <t>Universidad  de Nariño - Facultad de Ciencias Humanas - Facultad de Artes - Facultad de Educación 
Corporación Observatorio para la paz</t>
  </si>
  <si>
    <t>Construir, asfaltar, mantener y rehabilitar la malla vial terciaria y secundaria con investigación y aplicación de tecnología, estableciendo un marco de trabajo regulado, como estrategia de desarrollo vial para la región y el pais</t>
  </si>
  <si>
    <t>Cámara de Comercio de Ipiales
Alcaldía de Ipiales
Asociaciones Productivas Agropecuarias</t>
  </si>
  <si>
    <t>Corporación Desde por y para Colombia - Desde POPA</t>
  </si>
  <si>
    <t>Aulas Sonoras</t>
  </si>
  <si>
    <t>Fortalecimiento y aplicación de medidas de adaptación al cambio climático en la cuenca Carchi-Guaitara (sector Colombia).</t>
  </si>
  <si>
    <t>Generación de conocimiento para  la toma de decisiones en el proceso de diseño, implementación, seguimiento y evaluación de políticas públicas en la perspectiva de prevenir el delito, la criminalidad y las distintas violencias.</t>
  </si>
  <si>
    <t>Implementación y evaluación de sistemas silvopastoriles en fincas ganaderas de pequeños productores del corredor de amortiguamiento  circunvalar al Volcán Galeras.</t>
  </si>
  <si>
    <t>Universidad de Nariño, SAGAN, FEDEGAN, Sistema Nacional de Parques Naturales de Colombia.</t>
  </si>
  <si>
    <t xml:space="preserve">Desarrollo de capacidades para el diseño y puesta en funcionamiento de sistemas de seguimiento a Planes de Desarrollo en 25 entidades territoriales de Nariño. </t>
  </si>
  <si>
    <t>Propuesta tecnológica para la evaluación del gesto deportivo en deportistas paralímpicos colombianos.</t>
  </si>
  <si>
    <t>Desarrollo de productos con valor agregado y potencial de exportación, como alternativa para mejorar la oferta y competitividad de la cadena de la caña panela en el Departamento de Nariño</t>
  </si>
  <si>
    <t>Instituto Geográfico Agustín Codazzi  - IGAC</t>
  </si>
  <si>
    <t>Condiciones de acceso geográfico a los servicios de salud de urgencias en el departamento de Nariño para el 2015.</t>
  </si>
  <si>
    <t>Fortalecimiento de la educación media técnica mediante la implementación de una cultura de ciencia, tecnología e innovación en 18 instituciones educativas de Nariño con especialidades agropecuaria o agroecológica.</t>
  </si>
  <si>
    <t>Investigación aplicada para la industrialización de los residuos de estopa de coco, madera y plástico en el municipio de Tumaco departamento de Nariño.</t>
  </si>
  <si>
    <t>Estimación del aporte de las áreas verdes urbanas a la regulación microclimática y la provisión de hábitat para la avifauna en San Juan de Pasto, Colombia.</t>
  </si>
  <si>
    <t>Proyecto piloto para el montaje una planta procesadora autosostenible de carne de cuy bajo estándares internacionales.</t>
  </si>
  <si>
    <t>Evaluación integral del sistema productivo bovino, hacia la obtención de una producción sostenible  y competitiva en las ganaderías lecheras del departamento de Nariño.</t>
  </si>
  <si>
    <t>Evaluación de indicadores de calidad del suelo en sistemas productivos como alternativa de control de uso sostenible en zonas de ladera, departamento de Nariño.</t>
  </si>
  <si>
    <t>Investigación para mejoramiento sostenible de la  minería del oro de la zona andina de Nariño-Colombia.</t>
  </si>
  <si>
    <t>NARIÑO TRAVEL – portal web-móvil para fomentar el turismo nariñense a través de una guía turística que resalte la riqueza regional y contribuya a la sostenibilidad económica, social y medio ambiental de cada uno de los destinos del departamento de Nariño.</t>
  </si>
  <si>
    <t>Innovación tecnológica para mejorar la competitividad de la cadena de valor hortofrutícola de Nariño.</t>
  </si>
  <si>
    <t>Evaluación de nuevas tecnologías como alternativas de desarrollo de los frutales exóticos: lulo, uchuva y tomate de árbol en la zona andina de Nariño.</t>
  </si>
  <si>
    <t>Valorización de los residuos de frutas tropicales en el departamento de  Nariño para su uso en la industria cosmética: evaluación de la actividad biológica y desarrollo de procesos de microencapsulación de aceites de frutas.</t>
  </si>
  <si>
    <t>Optimización del sector ganadero de la costa pacífica nariñense.</t>
  </si>
  <si>
    <t>Elaboración de una bebida con características funcionales  basada en una mezcla de pulpas naturales de frutas regionales de clima frio y cálido de la zona andina con leche.</t>
  </si>
  <si>
    <t>Identificación de la cadena productiva artesanal de Nariño (Capran).</t>
  </si>
  <si>
    <t>Implementación de la estrategia nacional gobierno en línea en municipios del departamento de Nariño.</t>
  </si>
  <si>
    <t>Evaluación de la producción, calidad composicional y sanitaria de la leche en época de escasez forrajera, mediante la utilización de ensilaje de pasto brasilero (phalaris sp)  en ganaderías especializadas del departamento de Nariño.</t>
  </si>
  <si>
    <t>Fortalecimiento de capacidades regionales en investigación, desarrollo tecnológico e innovación en el departamento de Nariño a través de la formación en ciencias básicas e ingenierías a nivel de pregrado.</t>
  </si>
  <si>
    <t>Análisis de generación de energía eléctrica a partir de residuos forestales en las subregiones Sanquianga y Pacifico Sur del departamento de Nariño.</t>
  </si>
  <si>
    <t>Soluciones progresivas para la cocción limpia en el campo nariñense.</t>
  </si>
  <si>
    <t>Mejoramiento del sistema de beneficio del café mediante implementación de un sistema continúo de refrigeración por adsorción usando fuentes de energía renovable no convencionales (ERNC).</t>
  </si>
  <si>
    <t>Sistema de inteligencia de negocios y minería de datos orientado a la generación de estrategias preventivas y correctivas tendientes al mejoramiento del nivel educativo en el departamento de Nariño.</t>
  </si>
  <si>
    <t>Fortalecimiento de los procesos pedagógicos en la educación básica primaria de los establecimientos educativos del departamento de Nariño, mediante la  incorporación de ambientes virtuales de aprendizaje adaptativos y accesibles.</t>
  </si>
  <si>
    <t>Fortalecimiento de los procesos comunicativos y pedagógicos en los establecimientos educativos del departamento de Nariño mediante la consolidación de equipos colaborativos en educomunicación.</t>
  </si>
  <si>
    <t>Fortalecimiento del pensamiento lógico matemático en los niños del departamento de Nariño.</t>
  </si>
  <si>
    <t>TOTAL</t>
  </si>
  <si>
    <t>OBSERVACIONES</t>
  </si>
  <si>
    <t>La sumatoria del valor solicitado al Fondo CTeI-SGR y las contrapartidas no coincide con el valor total.</t>
  </si>
  <si>
    <t>Corporación para el Fomento y Desarrollo Social –CORFODESO</t>
  </si>
  <si>
    <t>El CD adjunto no contiene ninguna información.</t>
  </si>
  <si>
    <t>Corporación Autónoma Regional de Nariño</t>
  </si>
  <si>
    <t>Corporación Autónoma Regional de Nariño.
Universidad de Nariño
Cabildo Indigena Quillacinga Regugio del Sola
Autoridad Nacional de Acuicultura y Pesca</t>
  </si>
  <si>
    <t>Corporación Autónoma Regional de Nariño.
Universidad de Nariño</t>
  </si>
  <si>
    <t>Corporación Autónoma Regional de Nariño
Universidad Mariana</t>
  </si>
  <si>
    <t>Corporación Autónoma Regional de Nariño
Universidad de Nariño
Universidad Mariana</t>
  </si>
  <si>
    <t>Evaluación del comportamiento productivo de gallinas ponedoras de la linea Badcock Brown alimentadas bajo dos formulaciones de alimento concentrado no comercial con la inclusión de variedades de materia prima y maiz regional.</t>
  </si>
  <si>
    <t>Mitigación del impacto ambiental asociado a la actividad piscícola, mediante el uso de tecnologías innovadoras en el lago Guamues, territorio El Encano, departamento de Nariño. Municipio de Pasto.</t>
  </si>
  <si>
    <t>Constribución al uso sostenible de los bosques en los municipios de Pasto y Tumaco.</t>
  </si>
  <si>
    <t>Conocimiento del valor económico del ecosistema estratégico Páramo de Paja Blanca, departamento de Nariño.</t>
  </si>
  <si>
    <t>Mejoramiento del agua utilizada en el beneficio húmedo del Café a través de un sistema fotocatalítico humedal en el departamento de Nariño.</t>
  </si>
  <si>
    <t>Diseño, elaboración y ejecución de un equipo autosostenible para la mejora de la calidad del servicio de telecomunicaciones en el departamento de Nariño.</t>
  </si>
  <si>
    <t>Investigación del patrimonio natural y cultural en la comunidades aledañas a volcanes y lagunas del Suroccidente de Nariño para el aprovechamiento turístico.</t>
  </si>
  <si>
    <t>Estudio de la calidad de atención a la población migrante en la zona de frontera colombo ecuatoriana.</t>
  </si>
  <si>
    <r>
      <t>Evaluación de la susceptibilidad a partir del impacto de la incorporación de tecnologías agroecológicas en el sistema de producción rotación de papa (</t>
    </r>
    <r>
      <rPr>
        <i/>
        <sz val="12"/>
        <color theme="1"/>
        <rFont val="Cambria"/>
        <family val="1"/>
        <scheme val="major"/>
      </rPr>
      <t>Solanum tuberosum</t>
    </r>
    <r>
      <rPr>
        <sz val="12"/>
        <color theme="1"/>
        <rFont val="Cambria"/>
        <family val="1"/>
        <scheme val="major"/>
      </rPr>
      <t>) pastos, bovinos, leche.</t>
    </r>
  </si>
  <si>
    <t>Conformación del Centro Regional de Gestión Empresarial para proyectos de base tecnológica, biotecnológica y desarrollo de prototipaje en el departamento de Nariño.</t>
  </si>
  <si>
    <t>Apoyo Interinstitucional a las comunidades educativas de la Región Andina Colombo Ecuatoriana.</t>
  </si>
  <si>
    <t>Identificación de biomarcadores y mecanismos moleculares asociados con la susceptibilidad al desarrollo de Cáncer Gastroesofágico y Orofaringeo en la población del departamento de Nariño.</t>
  </si>
  <si>
    <t>Escuelas populares itinerantes de artes y oficios: Productividad, sostenibilidad y economía solidaria en 30 municipios del departamento de Nariño.</t>
  </si>
  <si>
    <t>Innovación de la gestión pública a través de las tecnologías de la información en la Gobernación de Nariño.</t>
  </si>
  <si>
    <t>Diseñar y construir planta desalinizadora y tratadora de Agua Marina en la Isla Bajito Vaquería (San Andrés de Tumaco).</t>
  </si>
  <si>
    <t>Fomento al desarrollo tecnológico empresarial y comercial de la Biotecnología en el departamento de Nariño.</t>
  </si>
  <si>
    <t>Creación de Unidad Administrativa de Impulso a la Exportación y Consumo de Café de Alta calidad de Nariño.</t>
  </si>
  <si>
    <t>Implementación de estrategias biotecnológicas y bioprospección en el aprovechamiento de residuos agropecuarios, biodiversidad y descontaminación del ambiente, para apropiación de tecnologías limpias que redunden en el desarrollo del departamento de Nariño.</t>
  </si>
  <si>
    <t>Creación de Laboratorio de Innovación y Creatividad de Nariño - Imagine Lab.</t>
  </si>
  <si>
    <t>Producción de carbón activado especializado para minería aurífera, producido a partir de la cascara de coco y la cascara de palma de aceite que se genera en la zona de Tumaco.</t>
  </si>
  <si>
    <t>Cultivo y producción de microalga chlorella en la zona norte del departamento de Nariño y municipio de Tumaco.</t>
  </si>
  <si>
    <t>Formación de talento humano para la investigación, estudio, mediación de los recursos pesqueros, sistemas de navegación, construcción de embarcacines y pesca.</t>
  </si>
  <si>
    <t>La Agricultura familiar: Su valor social, económico, cultural y ambiental de las comunidades indigenas, afrodescendientes y campesinas de Nariño.</t>
  </si>
  <si>
    <t>Arquitecturas en el subconsciente/Arquitectura moderna en Nariño: San Juan de Pasto, Ipiales y Túquerres 1945/2000”</t>
  </si>
  <si>
    <t>Arquitecturas nichos de vida: Fase I: Elaboración del Plan Especial de Manejo y Protección de Bienes de Interés Cultural / PEMP con declaratoria según Decreto 763 de 2009 de Ministerio de Cultura en el Departamento de Nariño específicamente del Puente de Rumichaca / Casa de Aduana, Santuario de las lajas y Puente del tablón de Gómez en los municipios de Ipiales y el Tablón. Fase II: formulación de Políticas Públicas con el fin de propiciar la creación de los grupos gestores para la aplicación del Pemp aprobados en San Juan de Pasto y los posibles aprobados de Ipiales y el Tablón dirigido a la conservación de la vida, biodiversidad y bioética como fundamento de la aplicación de los Pemp.</t>
  </si>
  <si>
    <t>Implementación de un laboratorio etnoeducativo con énfasis en el desarrollo de modelos productivos agrícolas sostenibles en el departamento de Nariño.</t>
  </si>
  <si>
    <t>Estudio de factibilidad para la producción de etanol a través de la cadena de la papa en Ipiales y los municipios de su jurisdicción para el año 2015.</t>
  </si>
  <si>
    <t>Aplicación de energías alternativas en el Hospital Universitario Departamental de Nariño.</t>
  </si>
  <si>
    <t>Sistema de producción de energía renovable hibrido (eólico y fotovoltaico) aplicable a equipos hospitalarios y de cómputo del Hospital Civil de Ipiales E.S.E.”</t>
  </si>
  <si>
    <t>Evaluación de generación de energía eléctrica a partir del movimiento de las olas del mar en la costa pacífica nariñense.</t>
  </si>
  <si>
    <t>Fortalecimiento de la capacidad local para el monitoreo, intervención y evaluación social.</t>
  </si>
  <si>
    <t>Diseño e implementación de un modelo epidemiológico agrícola para la predicción, monitoreo y control del tizón tardío en las zonas productoras de papa del Departamento de Nariño.</t>
  </si>
  <si>
    <r>
      <t>Estudio de la aplicación de diferentes técnicas de conservación en el aumento de la vida útil de la mora (</t>
    </r>
    <r>
      <rPr>
        <i/>
        <sz val="12"/>
        <color theme="1"/>
        <rFont val="Cambria"/>
        <family val="1"/>
        <scheme val="major"/>
      </rPr>
      <t>Rubus glaucus Benth</t>
    </r>
    <r>
      <rPr>
        <sz val="12"/>
        <color theme="1"/>
        <rFont val="Cambria"/>
        <family val="1"/>
        <scheme val="major"/>
      </rPr>
      <t>) como herramienta para el mejoramiento de la cadena productiva en el departamento de Nariño.</t>
    </r>
  </si>
  <si>
    <r>
      <t>Diseño, implementación y evaluación del proceso de aturdimiento del cuy (</t>
    </r>
    <r>
      <rPr>
        <i/>
        <sz val="12"/>
        <color theme="1"/>
        <rFont val="Cambria"/>
        <family val="1"/>
        <scheme val="major"/>
      </rPr>
      <t>cavia porcellus</t>
    </r>
    <r>
      <rPr>
        <sz val="12"/>
        <color theme="1"/>
        <rFont val="Cambria"/>
        <family val="1"/>
        <scheme val="major"/>
      </rPr>
      <t>) como herramienta para el desarrollo tecnológico del departamento de Nariño.</t>
    </r>
  </si>
  <si>
    <r>
      <t>Extractos lipídicos de Chilacuan (</t>
    </r>
    <r>
      <rPr>
        <i/>
        <sz val="12"/>
        <color theme="1"/>
        <rFont val="Cambria"/>
        <family val="1"/>
        <scheme val="major"/>
      </rPr>
      <t>Vasconcellea pubescens –Hook</t>
    </r>
    <r>
      <rPr>
        <sz val="12"/>
        <color theme="1"/>
        <rFont val="Cambria"/>
        <family val="1"/>
        <scheme val="major"/>
      </rPr>
      <t>) como agente inhibidor de Helicobacter pylori aislado de los pacientes con alto riesgo de cáncer gástrico en el Departamento de
Nariño.</t>
    </r>
  </si>
  <si>
    <r>
      <t xml:space="preserve">Producción de astaxantina natural a partir del cultivo de algas de </t>
    </r>
    <r>
      <rPr>
        <i/>
        <sz val="12"/>
        <color theme="1"/>
        <rFont val="Cambria"/>
        <family val="1"/>
        <scheme val="major"/>
      </rPr>
      <t>Haematococcus fluvialis.</t>
    </r>
  </si>
  <si>
    <t>Fomento al desarrollo tecnológico, empresarial y comercial de la biotecnología en el departamento de Nariño.</t>
  </si>
  <si>
    <t>Fortalecimiento de  los  procesos de innovación e inocuidad de la producción  quesera artesanal del departamento de Nariño usando bacterias ácido lácticas (BAL).</t>
  </si>
  <si>
    <r>
      <t>Investigación para el mejoramiento de la tecnología de producción de quinua (</t>
    </r>
    <r>
      <rPr>
        <i/>
        <sz val="12"/>
        <color theme="1"/>
        <rFont val="Cambria"/>
        <family val="1"/>
        <scheme val="major"/>
      </rPr>
      <t>chenopodium quinoa</t>
    </r>
    <r>
      <rPr>
        <sz val="12"/>
        <color theme="1"/>
        <rFont val="Cambria"/>
        <family val="1"/>
        <scheme val="major"/>
      </rPr>
      <t>) en el departamento de Nariño.</t>
    </r>
  </si>
  <si>
    <t>Mejoramiento de la competitividad de la cadena láctea en el departamento de Nariño mediante la implementación del laboratorio de referencia para análisis de la calidad composicional, microbiológica y sanitaria de la leche cruda.</t>
  </si>
  <si>
    <t>Generación de capacidades investigativas y de cultura organizacional de las organizaciones de mujeres indígenas del Pueblo de los Pastos en las Sub-regiones de Obando y la Sabana.</t>
  </si>
  <si>
    <t>Fortalecimiento de la oferta agroecoturistica como alternativa de desarrollo sustentable en el corredor vial circunvalar Galeras, departamento de Nariño.</t>
  </si>
  <si>
    <t>Estudio de alternativas para mejorar la incidencia de la asciatividad en el mejoramiento de la calidad de vida de sus asociados.</t>
  </si>
  <si>
    <t>Innovación de los procesos de enseñanza y aprendizaje del álgebra mediante estrategias didácticas y metodológicas que causen un impacto positivo en la calidad del conocimiento en niños de escuelas y colegios del Departamento de Nariño.</t>
  </si>
  <si>
    <t xml:space="preserve">Desarrollo de procesos biotecnológicos en propagación de  especies forestales  nativas, que contribuyan a la restauración ecológica de ecosistemas  estratégicos degradados del departamento de Nariño. </t>
  </si>
  <si>
    <t>Formación de emprendedores y empresarios para la conformación de empresas de base tecnológica del café, el cacao y la agroindustria alimentaria en el Departamento de Nariño.</t>
  </si>
  <si>
    <t xml:space="preserve">Biomarcadores evolutivos para la prevención de cáncer gástrico en la zona andina del departamento de Nariño. </t>
  </si>
  <si>
    <t xml:space="preserve">Fortalecimiento de  la cadena de valor del sector turístico de Nariño para la competitividad.  </t>
  </si>
  <si>
    <t>Gestión de conocimiento para la atención integral de población sobreviviente del conflicto  del Municipio de Tumaco.</t>
  </si>
  <si>
    <t>Mejoramiento del sistema de seguimiento y evaluación a la ejecución de los planes de desarrollo territoriales del Departamento de Nariño.</t>
  </si>
  <si>
    <t>Ecosistema Departamental de Administración de Rentas, Tránsito y Transporte.</t>
  </si>
  <si>
    <t xml:space="preserve">Generación de comunidades de conocimiento soportadas en una plataforma tecnológica para instituciones educativas para el departamento de Nariño. </t>
  </si>
  <si>
    <t>Programa de internado rural interdisciplinario PIRI como alternativa de desarrollo territorial en cinco subregiones de Nariño.</t>
  </si>
  <si>
    <r>
      <t>Estudio para la extracción de compuestos antioxidantes y minoritarios de alto valor agregado a partir de cacao (</t>
    </r>
    <r>
      <rPr>
        <i/>
        <sz val="12"/>
        <color theme="1"/>
        <rFont val="Cambria"/>
        <family val="1"/>
        <scheme val="major"/>
      </rPr>
      <t>Theobroma cacao L.</t>
    </r>
    <r>
      <rPr>
        <sz val="12"/>
        <color theme="1"/>
        <rFont val="Cambria"/>
        <family val="1"/>
        <scheme val="major"/>
      </rPr>
      <t>) mediante fluidos súper críticos en el departamento de Nariño.</t>
    </r>
  </si>
  <si>
    <t>Corporación CIAD
Consejo Comunitarios Rescate de Las Varas de Tumaco
Tecnoingeniería</t>
  </si>
  <si>
    <t>Corporacoón Universitaria Autonoma de Nariño - AUNAR</t>
  </si>
  <si>
    <t>Diseño, desarrollo e implementación de la infraestructura colombiana de datos espaciales - ICDE Nodo y SIG departamento de Nariño.</t>
  </si>
  <si>
    <t>No se adjunta documento impreso. En el pre-proyecto no aparece ni costo ni fuentes de financiación, ni tampoco se relacionan las entidades participantes.</t>
  </si>
  <si>
    <t>No se define</t>
  </si>
  <si>
    <t>Fundación Cultural par la Investigación y el Desarrollo regional - Culturart</t>
  </si>
  <si>
    <t xml:space="preserve">Análisis de riesgo del sector productivo agropecuario y de infraestructura del área de amenaza alta por caida de cenizas de los  volcanes Chiles- Cerro Negro. </t>
  </si>
  <si>
    <t>Implementación de un sistema de trilla y laboratorio de catación móvil para micro lotes de café de origen al servicio de los caficultores de Nariño.</t>
  </si>
  <si>
    <t>Aplicación de motodología AIAP a procesos de conservación del hábitat de  anfibios y servicios ambientales para las 5 subregiones del departamento de Nariño.</t>
  </si>
  <si>
    <t>Evaluación en laboratorio de dos fórmulas para preparación de biofertilizantes de acuerdo a la variación en la proporción de uno de sus componentes y a la cinética microbiana para optimizar la producción de pastos en el minifundio del departamento Nariño.</t>
  </si>
  <si>
    <r>
      <t>Evaluación de la producción y aprovechamiento de</t>
    </r>
    <r>
      <rPr>
        <i/>
        <sz val="12"/>
        <color theme="1"/>
        <rFont val="Cambria"/>
        <family val="1"/>
        <scheme val="major"/>
      </rPr>
      <t xml:space="preserve"> Moringa Oleífera</t>
    </r>
    <r>
      <rPr>
        <sz val="12"/>
        <color theme="1"/>
        <rFont val="Cambria"/>
        <family val="1"/>
        <scheme val="major"/>
      </rPr>
      <t xml:space="preserve"> en
el Departamento de Nariño.</t>
    </r>
  </si>
  <si>
    <t>CONSEJO DEPARTAMENTAL DE CIENCIA, TECNOLOGIA E INNOVACION DE NARIÑO - CODECTI</t>
  </si>
  <si>
    <t xml:space="preserve">CONVOCATORIA 03-2014 - PRIMERA ETAPA </t>
  </si>
  <si>
    <t xml:space="preserve">FECHA DE RADICACION </t>
  </si>
  <si>
    <t>SENA  Regional Nariño</t>
  </si>
  <si>
    <t>"Nariño un Jardin de Vida" Jardín Etnobotánico en red en el Departamento de Nariño.</t>
  </si>
  <si>
    <t>Corporación para el fomento y desarrollo social –CORFODESO</t>
  </si>
  <si>
    <t>Universidad Manuela Beltrán</t>
  </si>
  <si>
    <t>Fundación AMARU - Investigación, Conservación y Biodiversidad</t>
  </si>
  <si>
    <t>No se definen</t>
  </si>
  <si>
    <t>Febrero 6 de 2015  (hasta las 18:00 horas)</t>
  </si>
  <si>
    <t>La investigación como estrategia pedagógica apoyadas en las TIC`s para fortalecer el desarrollo de la ciencia, la tecnología e innovación en el departamento de Nariño.</t>
  </si>
  <si>
    <t>Universidad de Nariño - Gobernación de Nariño</t>
  </si>
  <si>
    <t xml:space="preserve">Universidad de Nariño,  Gobernación de Nariño, Alcaldías Municipales. </t>
  </si>
</sst>
</file>

<file path=xl/styles.xml><?xml version="1.0" encoding="utf-8"?>
<styleSheet xmlns="http://schemas.openxmlformats.org/spreadsheetml/2006/main">
  <numFmts count="2">
    <numFmt numFmtId="43" formatCode="_(* #,##0.00_);_(* \(#,##0.00\);_(* &quot;-&quot;??_);_(@_)"/>
    <numFmt numFmtId="164" formatCode="_(* #,##0_);_(* \(#,##0\);_(* &quot;-&quot;??_);_(@_)"/>
  </numFmts>
  <fonts count="8">
    <font>
      <sz val="11"/>
      <color theme="1"/>
      <name val="Calibri"/>
      <family val="2"/>
      <scheme val="minor"/>
    </font>
    <font>
      <sz val="11"/>
      <color theme="1"/>
      <name val="Calibri"/>
      <family val="2"/>
      <scheme val="minor"/>
    </font>
    <font>
      <sz val="12"/>
      <color theme="1"/>
      <name val="Cambria"/>
      <family val="1"/>
      <scheme val="major"/>
    </font>
    <font>
      <b/>
      <sz val="12"/>
      <color theme="1"/>
      <name val="Cambria"/>
      <family val="1"/>
      <scheme val="major"/>
    </font>
    <font>
      <b/>
      <sz val="13"/>
      <color theme="1"/>
      <name val="Cambria"/>
      <family val="1"/>
      <scheme val="major"/>
    </font>
    <font>
      <i/>
      <sz val="12"/>
      <color theme="1"/>
      <name val="Cambria"/>
      <family val="1"/>
      <scheme val="major"/>
    </font>
    <font>
      <b/>
      <sz val="14"/>
      <color theme="1"/>
      <name val="Cambria"/>
      <family val="1"/>
      <scheme val="major"/>
    </font>
    <font>
      <b/>
      <sz val="15"/>
      <color theme="1"/>
      <name val="Cambria"/>
      <family val="1"/>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0" fillId="2" borderId="0" xfId="0" applyFill="1"/>
    <xf numFmtId="0" fontId="3" fillId="2" borderId="0" xfId="0" applyFont="1" applyFill="1" applyAlignment="1">
      <alignment horizontal="center"/>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164" fontId="2" fillId="2" borderId="1" xfId="1" applyNumberFormat="1" applyFont="1" applyFill="1" applyBorder="1" applyAlignment="1">
      <alignment horizontal="center" vertical="center" wrapText="1"/>
    </xf>
    <xf numFmtId="0" fontId="0" fillId="2" borderId="0" xfId="0" applyFill="1" applyAlignment="1">
      <alignment horizontal="center"/>
    </xf>
    <xf numFmtId="0" fontId="2" fillId="2" borderId="0" xfId="0" applyFont="1" applyFill="1" applyAlignment="1">
      <alignment horizontal="center" vertical="center" wrapText="1"/>
    </xf>
    <xf numFmtId="0" fontId="0" fillId="0" borderId="0" xfId="0" applyAlignment="1">
      <alignment horizont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164" fontId="2" fillId="2" borderId="1" xfId="0" applyNumberFormat="1"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4" fillId="2" borderId="1" xfId="1" applyNumberFormat="1" applyFont="1" applyFill="1" applyBorder="1" applyAlignment="1">
      <alignment vertical="center" wrapText="1"/>
    </xf>
    <xf numFmtId="0" fontId="6" fillId="2" borderId="0" xfId="0" applyFont="1" applyFill="1" applyAlignment="1">
      <alignment horizontal="center"/>
    </xf>
    <xf numFmtId="0" fontId="3" fillId="3" borderId="2" xfId="0" applyFont="1" applyFill="1" applyBorder="1" applyAlignment="1">
      <alignment horizontal="center" vertical="center" wrapText="1"/>
    </xf>
    <xf numFmtId="0" fontId="0" fillId="2" borderId="1" xfId="0" applyFill="1" applyBorder="1" applyAlignment="1">
      <alignment horizontal="left" vertical="center" wrapText="1"/>
    </xf>
    <xf numFmtId="0" fontId="3" fillId="3" borderId="1" xfId="0" applyFont="1" applyFill="1" applyBorder="1" applyAlignment="1">
      <alignment horizontal="center" vertical="center" wrapText="1"/>
    </xf>
    <xf numFmtId="0" fontId="6" fillId="2" borderId="0" xfId="0" applyFont="1" applyFill="1" applyAlignment="1">
      <alignment horizontal="center"/>
    </xf>
    <xf numFmtId="0" fontId="7" fillId="2" borderId="0" xfId="0" applyFont="1" applyFill="1" applyAlignment="1">
      <alignment horizontal="center"/>
    </xf>
    <xf numFmtId="0" fontId="3" fillId="3" borderId="2"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1</xdr:row>
      <xdr:rowOff>52916</xdr:rowOff>
    </xdr:from>
    <xdr:to>
      <xdr:col>1</xdr:col>
      <xdr:colOff>793749</xdr:colOff>
      <xdr:row>5</xdr:row>
      <xdr:rowOff>19010</xdr:rowOff>
    </xdr:to>
    <xdr:pic>
      <xdr:nvPicPr>
        <xdr:cNvPr id="2" name="1 Imagen" descr="G:\logocodecti.jpg"/>
        <xdr:cNvPicPr/>
      </xdr:nvPicPr>
      <xdr:blipFill>
        <a:blip xmlns:r="http://schemas.openxmlformats.org/officeDocument/2006/relationships" r:embed="rId1"/>
        <a:srcRect/>
        <a:stretch>
          <a:fillRect/>
        </a:stretch>
      </xdr:blipFill>
      <xdr:spPr bwMode="auto">
        <a:xfrm>
          <a:off x="52916" y="243416"/>
          <a:ext cx="1090083" cy="823344"/>
        </a:xfrm>
        <a:prstGeom prst="rect">
          <a:avLst/>
        </a:prstGeom>
        <a:noFill/>
        <a:ln w="9525">
          <a:noFill/>
          <a:miter lim="800000"/>
          <a:headEnd/>
          <a:tailEnd/>
        </a:ln>
      </xdr:spPr>
    </xdr:pic>
    <xdr:clientData/>
  </xdr:twoCellAnchor>
  <xdr:twoCellAnchor editAs="oneCell">
    <xdr:from>
      <xdr:col>10</xdr:col>
      <xdr:colOff>264583</xdr:colOff>
      <xdr:row>1</xdr:row>
      <xdr:rowOff>211671</xdr:rowOff>
    </xdr:from>
    <xdr:to>
      <xdr:col>10</xdr:col>
      <xdr:colOff>1397000</xdr:colOff>
      <xdr:row>5</xdr:row>
      <xdr:rowOff>19311</xdr:rowOff>
    </xdr:to>
    <xdr:pic>
      <xdr:nvPicPr>
        <xdr:cNvPr id="3" name="2 Imagen"/>
        <xdr:cNvPicPr/>
      </xdr:nvPicPr>
      <xdr:blipFill>
        <a:blip xmlns:r="http://schemas.openxmlformats.org/officeDocument/2006/relationships" r:embed="rId2"/>
        <a:srcRect/>
        <a:stretch>
          <a:fillRect/>
        </a:stretch>
      </xdr:blipFill>
      <xdr:spPr bwMode="auto">
        <a:xfrm>
          <a:off x="15695083" y="402171"/>
          <a:ext cx="1132417" cy="664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EG1948"/>
  <sheetViews>
    <sheetView tabSelected="1" zoomScale="90" zoomScaleNormal="90" workbookViewId="0">
      <pane xSplit="2" ySplit="11" topLeftCell="C92" activePane="bottomRight" state="frozen"/>
      <selection pane="topRight" activeCell="C1" sqref="C1"/>
      <selection pane="bottomLeft" activeCell="A9" sqref="A9"/>
      <selection pane="bottomRight" activeCell="J93" sqref="J93"/>
    </sheetView>
  </sheetViews>
  <sheetFormatPr baseColWidth="10" defaultRowHeight="15"/>
  <cols>
    <col min="1" max="1" width="5.28515625" customWidth="1"/>
    <col min="2" max="2" width="43.140625" customWidth="1"/>
    <col min="3" max="3" width="25.5703125" customWidth="1"/>
    <col min="4" max="4" width="19.7109375" customWidth="1"/>
    <col min="5" max="5" width="17.5703125" style="12" customWidth="1"/>
    <col min="6" max="6" width="22.28515625" customWidth="1"/>
    <col min="7" max="7" width="21.7109375" bestFit="1" customWidth="1"/>
    <col min="8" max="8" width="20.42578125" customWidth="1"/>
    <col min="9" max="9" width="20.42578125" bestFit="1" customWidth="1"/>
    <col min="10" max="10" width="35.28515625" customWidth="1"/>
    <col min="11" max="11" width="25" customWidth="1"/>
  </cols>
  <sheetData>
    <row r="1" spans="1:137">
      <c r="A1" s="1"/>
      <c r="B1" s="1"/>
      <c r="C1" s="1"/>
      <c r="D1" s="1"/>
      <c r="E1" s="1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row>
    <row r="2" spans="1:137" ht="18">
      <c r="A2" s="23" t="s">
        <v>11</v>
      </c>
      <c r="B2" s="23"/>
      <c r="C2" s="23"/>
      <c r="D2" s="23"/>
      <c r="E2" s="23"/>
      <c r="F2" s="23"/>
      <c r="G2" s="23"/>
      <c r="H2" s="23"/>
      <c r="I2" s="23"/>
      <c r="J2" s="23"/>
      <c r="K2" s="2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row>
    <row r="3" spans="1:137" ht="18">
      <c r="A3" s="23" t="s">
        <v>264</v>
      </c>
      <c r="B3" s="23"/>
      <c r="C3" s="23"/>
      <c r="D3" s="23"/>
      <c r="E3" s="23"/>
      <c r="F3" s="23"/>
      <c r="G3" s="23"/>
      <c r="H3" s="23"/>
      <c r="I3" s="23"/>
      <c r="J3" s="23"/>
      <c r="K3" s="2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row>
    <row r="4" spans="1:137" ht="12" customHeight="1">
      <c r="A4" s="19"/>
      <c r="B4" s="19"/>
      <c r="C4" s="19"/>
      <c r="D4" s="19"/>
      <c r="E4" s="19"/>
      <c r="F4" s="19"/>
      <c r="G4" s="19"/>
      <c r="H4" s="19"/>
      <c r="I4" s="19"/>
      <c r="J4" s="1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row>
    <row r="5" spans="1:137" ht="18.75">
      <c r="A5" s="24" t="s">
        <v>265</v>
      </c>
      <c r="B5" s="24"/>
      <c r="C5" s="24"/>
      <c r="D5" s="24"/>
      <c r="E5" s="24"/>
      <c r="F5" s="24"/>
      <c r="G5" s="24"/>
      <c r="H5" s="24"/>
      <c r="I5" s="24"/>
      <c r="J5" s="24"/>
      <c r="K5" s="2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row>
    <row r="6" spans="1:137" ht="15.75">
      <c r="A6" s="2"/>
      <c r="B6" s="2"/>
      <c r="C6" s="2"/>
      <c r="D6" s="2"/>
      <c r="E6" s="5"/>
      <c r="F6" s="2"/>
      <c r="G6" s="2"/>
      <c r="H6" s="2"/>
      <c r="I6" s="2"/>
      <c r="J6" s="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row>
    <row r="7" spans="1:137" ht="18">
      <c r="A7" s="23" t="s">
        <v>10</v>
      </c>
      <c r="B7" s="23"/>
      <c r="C7" s="23"/>
      <c r="D7" s="23"/>
      <c r="E7" s="23"/>
      <c r="F7" s="23"/>
      <c r="G7" s="23"/>
      <c r="H7" s="23"/>
      <c r="I7" s="23"/>
      <c r="J7" s="2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row>
    <row r="8" spans="1:137" ht="18">
      <c r="A8" s="23" t="s">
        <v>273</v>
      </c>
      <c r="B8" s="23"/>
      <c r="C8" s="23"/>
      <c r="D8" s="23"/>
      <c r="E8" s="23"/>
      <c r="F8" s="23"/>
      <c r="G8" s="23"/>
      <c r="H8" s="23"/>
      <c r="I8" s="23"/>
      <c r="J8" s="23"/>
      <c r="K8" s="23"/>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row>
    <row r="9" spans="1:137" ht="15.75">
      <c r="A9" s="3"/>
      <c r="B9" s="3"/>
      <c r="C9" s="3"/>
      <c r="D9" s="3"/>
      <c r="E9" s="11"/>
      <c r="F9" s="3"/>
      <c r="G9" s="3"/>
      <c r="H9" s="3"/>
      <c r="I9" s="3"/>
      <c r="J9" s="3"/>
      <c r="K9" s="3"/>
      <c r="L9" s="3"/>
      <c r="M9" s="3"/>
      <c r="N9" s="3"/>
      <c r="O9" s="3"/>
      <c r="P9" s="3"/>
      <c r="Q9" s="3"/>
      <c r="R9" s="3"/>
      <c r="S9" s="3"/>
      <c r="T9" s="3"/>
      <c r="U9" s="3"/>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row>
    <row r="10" spans="1:137" ht="29.25" customHeight="1">
      <c r="A10" s="22" t="s">
        <v>0</v>
      </c>
      <c r="B10" s="22" t="s">
        <v>1</v>
      </c>
      <c r="C10" s="22" t="s">
        <v>2</v>
      </c>
      <c r="D10" s="22" t="s">
        <v>6</v>
      </c>
      <c r="E10" s="22" t="s">
        <v>266</v>
      </c>
      <c r="F10" s="22" t="s">
        <v>3</v>
      </c>
      <c r="G10" s="22" t="s">
        <v>4</v>
      </c>
      <c r="H10" s="22" t="s">
        <v>5</v>
      </c>
      <c r="I10" s="22"/>
      <c r="J10" s="22" t="s">
        <v>9</v>
      </c>
      <c r="K10" s="22" t="s">
        <v>190</v>
      </c>
      <c r="L10" s="4"/>
      <c r="M10" s="4"/>
      <c r="N10" s="4"/>
      <c r="O10" s="4"/>
      <c r="P10" s="3"/>
      <c r="Q10" s="3"/>
      <c r="R10" s="3"/>
      <c r="S10" s="3"/>
      <c r="T10" s="3"/>
      <c r="U10" s="3"/>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row>
    <row r="11" spans="1:137" ht="15.75">
      <c r="A11" s="25"/>
      <c r="B11" s="25"/>
      <c r="C11" s="25"/>
      <c r="D11" s="25"/>
      <c r="E11" s="25"/>
      <c r="F11" s="25"/>
      <c r="G11" s="25"/>
      <c r="H11" s="20" t="s">
        <v>7</v>
      </c>
      <c r="I11" s="20" t="s">
        <v>8</v>
      </c>
      <c r="J11" s="25"/>
      <c r="K11" s="22"/>
      <c r="L11" s="3"/>
      <c r="M11" s="3"/>
      <c r="N11" s="3"/>
      <c r="O11" s="3"/>
      <c r="P11" s="3"/>
      <c r="Q11" s="3"/>
      <c r="R11" s="3"/>
      <c r="S11" s="3"/>
      <c r="T11" s="3"/>
      <c r="U11" s="3"/>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row>
    <row r="12" spans="1:137" ht="117" customHeight="1">
      <c r="A12" s="7">
        <v>1</v>
      </c>
      <c r="B12" s="6" t="s">
        <v>199</v>
      </c>
      <c r="C12" s="7" t="s">
        <v>267</v>
      </c>
      <c r="D12" s="7" t="s">
        <v>150</v>
      </c>
      <c r="E12" s="16">
        <v>42037</v>
      </c>
      <c r="F12" s="9">
        <v>113750000</v>
      </c>
      <c r="G12" s="9"/>
      <c r="H12" s="9"/>
      <c r="I12" s="9"/>
      <c r="J12" s="8" t="s">
        <v>13</v>
      </c>
      <c r="K12" s="6"/>
      <c r="L12" s="3"/>
      <c r="M12" s="3"/>
      <c r="N12" s="3"/>
      <c r="O12" s="3"/>
      <c r="P12" s="3"/>
      <c r="Q12" s="3"/>
      <c r="R12" s="3"/>
      <c r="S12" s="3"/>
      <c r="T12" s="3"/>
      <c r="U12" s="3"/>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row>
    <row r="13" spans="1:137" ht="110.25">
      <c r="A13" s="7">
        <v>2</v>
      </c>
      <c r="B13" s="6" t="s">
        <v>200</v>
      </c>
      <c r="C13" s="7" t="s">
        <v>194</v>
      </c>
      <c r="D13" s="7" t="s">
        <v>18</v>
      </c>
      <c r="E13" s="16">
        <v>42037</v>
      </c>
      <c r="F13" s="9">
        <v>5528384031</v>
      </c>
      <c r="G13" s="9">
        <v>5376185165</v>
      </c>
      <c r="H13" s="9"/>
      <c r="I13" s="9">
        <f>22478208+129720658</f>
        <v>152198866</v>
      </c>
      <c r="J13" s="8" t="s">
        <v>195</v>
      </c>
      <c r="K13" s="6"/>
      <c r="L13" s="3"/>
      <c r="M13" s="3"/>
      <c r="N13" s="3"/>
      <c r="O13" s="3"/>
      <c r="P13" s="3"/>
      <c r="Q13" s="3"/>
      <c r="R13" s="3"/>
      <c r="S13" s="3"/>
      <c r="T13" s="3"/>
      <c r="U13" s="3"/>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row>
    <row r="14" spans="1:137" ht="54" customHeight="1">
      <c r="A14" s="7">
        <v>3</v>
      </c>
      <c r="B14" s="6" t="s">
        <v>201</v>
      </c>
      <c r="C14" s="7" t="s">
        <v>194</v>
      </c>
      <c r="D14" s="7" t="s">
        <v>12</v>
      </c>
      <c r="E14" s="16">
        <v>42039</v>
      </c>
      <c r="F14" s="9">
        <v>3183736800</v>
      </c>
      <c r="G14" s="9">
        <v>3040736800</v>
      </c>
      <c r="H14" s="9"/>
      <c r="I14" s="9">
        <f>102949333+40360000</f>
        <v>143309333</v>
      </c>
      <c r="J14" s="8" t="s">
        <v>196</v>
      </c>
      <c r="K14" s="6"/>
      <c r="L14" s="3"/>
      <c r="M14" s="3"/>
      <c r="N14" s="3"/>
      <c r="O14" s="3"/>
      <c r="P14" s="3"/>
      <c r="Q14" s="3"/>
      <c r="R14" s="3"/>
      <c r="S14" s="3"/>
      <c r="T14" s="3"/>
      <c r="U14" s="3"/>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row>
    <row r="15" spans="1:137" ht="57" customHeight="1">
      <c r="A15" s="7">
        <v>4</v>
      </c>
      <c r="B15" s="6" t="s">
        <v>202</v>
      </c>
      <c r="C15" s="7" t="s">
        <v>194</v>
      </c>
      <c r="D15" s="7" t="s">
        <v>12</v>
      </c>
      <c r="E15" s="16">
        <v>42039</v>
      </c>
      <c r="F15" s="9">
        <v>3193949566</v>
      </c>
      <c r="G15" s="9">
        <v>3062104766</v>
      </c>
      <c r="H15" s="9"/>
      <c r="I15" s="9">
        <f>106444800+25400000</f>
        <v>131844800</v>
      </c>
      <c r="J15" s="8" t="s">
        <v>197</v>
      </c>
      <c r="K15" s="6"/>
      <c r="L15" s="3"/>
      <c r="M15" s="3"/>
      <c r="N15" s="3"/>
      <c r="O15" s="3"/>
      <c r="P15" s="3"/>
      <c r="Q15" s="3"/>
      <c r="R15" s="3"/>
      <c r="S15" s="3"/>
      <c r="T15" s="3"/>
      <c r="U15" s="3"/>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row>
    <row r="16" spans="1:137" ht="94.5">
      <c r="A16" s="7">
        <v>5</v>
      </c>
      <c r="B16" s="6" t="s">
        <v>14</v>
      </c>
      <c r="C16" s="7" t="s">
        <v>194</v>
      </c>
      <c r="D16" s="7" t="s">
        <v>15</v>
      </c>
      <c r="E16" s="16">
        <v>42039</v>
      </c>
      <c r="F16" s="9">
        <v>4221628373</v>
      </c>
      <c r="G16" s="9">
        <v>3961341460</v>
      </c>
      <c r="H16" s="9"/>
      <c r="I16" s="9">
        <f>33147408+124739505+102400000</f>
        <v>260286913</v>
      </c>
      <c r="J16" s="8" t="s">
        <v>198</v>
      </c>
      <c r="K16" s="6"/>
      <c r="L16" s="3"/>
      <c r="M16" s="3"/>
      <c r="N16" s="3"/>
      <c r="O16" s="3"/>
      <c r="P16" s="3"/>
      <c r="Q16" s="3"/>
      <c r="R16" s="3"/>
      <c r="S16" s="3"/>
      <c r="T16" s="3"/>
      <c r="U16" s="3"/>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row>
    <row r="17" spans="1:137" ht="134.25" customHeight="1">
      <c r="A17" s="7">
        <v>6</v>
      </c>
      <c r="B17" s="6" t="s">
        <v>203</v>
      </c>
      <c r="C17" s="7" t="s">
        <v>16</v>
      </c>
      <c r="D17" s="7" t="s">
        <v>15</v>
      </c>
      <c r="E17" s="16">
        <v>42040</v>
      </c>
      <c r="F17" s="9">
        <v>1807157761.1600001</v>
      </c>
      <c r="G17" s="9">
        <v>1504672618.96</v>
      </c>
      <c r="H17" s="9"/>
      <c r="I17" s="9">
        <f>210590390.2+91887752</f>
        <v>302478142.19999999</v>
      </c>
      <c r="J17" s="8" t="s">
        <v>148</v>
      </c>
      <c r="K17" s="6"/>
      <c r="L17" s="3"/>
      <c r="M17" s="3"/>
      <c r="N17" s="3"/>
      <c r="O17" s="3"/>
      <c r="P17" s="3"/>
      <c r="Q17" s="3"/>
      <c r="R17" s="3"/>
      <c r="S17" s="3"/>
      <c r="T17" s="3"/>
      <c r="U17" s="3"/>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row>
    <row r="18" spans="1:137" ht="183" customHeight="1">
      <c r="A18" s="7">
        <v>7</v>
      </c>
      <c r="B18" s="6" t="s">
        <v>204</v>
      </c>
      <c r="C18" s="7" t="s">
        <v>17</v>
      </c>
      <c r="D18" s="7" t="s">
        <v>18</v>
      </c>
      <c r="E18" s="16">
        <v>42040</v>
      </c>
      <c r="F18" s="9">
        <v>1492270000</v>
      </c>
      <c r="G18" s="9">
        <v>1327070000</v>
      </c>
      <c r="H18" s="9"/>
      <c r="I18" s="9">
        <f>57600000+57600000+40000000+10000000</f>
        <v>165200000</v>
      </c>
      <c r="J18" s="8" t="s">
        <v>19</v>
      </c>
      <c r="K18" s="6"/>
      <c r="L18" s="3"/>
      <c r="M18" s="3"/>
      <c r="N18" s="3"/>
      <c r="O18" s="3"/>
      <c r="P18" s="3"/>
      <c r="Q18" s="3"/>
      <c r="R18" s="3"/>
      <c r="S18" s="3"/>
      <c r="T18" s="3"/>
      <c r="U18" s="3"/>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row>
    <row r="19" spans="1:137" ht="141.75">
      <c r="A19" s="7">
        <v>8</v>
      </c>
      <c r="B19" s="6" t="s">
        <v>20</v>
      </c>
      <c r="C19" s="7" t="s">
        <v>21</v>
      </c>
      <c r="D19" s="7" t="s">
        <v>150</v>
      </c>
      <c r="E19" s="16">
        <v>42040</v>
      </c>
      <c r="F19" s="9">
        <v>2244452563</v>
      </c>
      <c r="G19" s="9">
        <v>1992328912</v>
      </c>
      <c r="H19" s="9"/>
      <c r="I19" s="9">
        <v>252123651</v>
      </c>
      <c r="J19" s="8" t="s">
        <v>22</v>
      </c>
      <c r="K19" s="6"/>
      <c r="L19" s="3"/>
      <c r="M19" s="3"/>
      <c r="N19" s="3"/>
      <c r="O19" s="3"/>
      <c r="P19" s="3"/>
      <c r="Q19" s="3"/>
      <c r="R19" s="3"/>
      <c r="S19" s="3"/>
      <c r="T19" s="3"/>
      <c r="U19" s="3"/>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row>
    <row r="20" spans="1:137" ht="87" customHeight="1">
      <c r="A20" s="7">
        <v>9</v>
      </c>
      <c r="B20" s="6" t="s">
        <v>205</v>
      </c>
      <c r="C20" s="7" t="s">
        <v>21</v>
      </c>
      <c r="D20" s="7" t="s">
        <v>18</v>
      </c>
      <c r="E20" s="16">
        <v>42040</v>
      </c>
      <c r="F20" s="9">
        <v>2718494160</v>
      </c>
      <c r="G20" s="9">
        <v>2466494160</v>
      </c>
      <c r="H20" s="9"/>
      <c r="I20" s="9">
        <v>252000000</v>
      </c>
      <c r="J20" s="8" t="s">
        <v>23</v>
      </c>
      <c r="K20" s="6"/>
      <c r="L20" s="3"/>
      <c r="M20" s="3"/>
      <c r="N20" s="3"/>
      <c r="O20" s="3"/>
      <c r="P20" s="3"/>
      <c r="Q20" s="3"/>
      <c r="R20" s="3"/>
      <c r="S20" s="3"/>
      <c r="T20" s="3"/>
      <c r="U20" s="3"/>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row>
    <row r="21" spans="1:137" ht="225" customHeight="1">
      <c r="A21" s="7">
        <v>10</v>
      </c>
      <c r="B21" s="6" t="s">
        <v>206</v>
      </c>
      <c r="C21" s="7" t="s">
        <v>21</v>
      </c>
      <c r="D21" s="7" t="s">
        <v>150</v>
      </c>
      <c r="E21" s="16">
        <v>42040</v>
      </c>
      <c r="F21" s="9">
        <v>993621036</v>
      </c>
      <c r="G21" s="9">
        <v>741621036</v>
      </c>
      <c r="H21" s="9"/>
      <c r="I21" s="9">
        <v>252000000</v>
      </c>
      <c r="J21" s="8" t="s">
        <v>149</v>
      </c>
      <c r="K21" s="6"/>
      <c r="L21" s="3"/>
      <c r="M21" s="3"/>
      <c r="N21" s="3"/>
      <c r="O21" s="3"/>
      <c r="P21" s="3"/>
      <c r="Q21" s="3"/>
      <c r="R21" s="3"/>
      <c r="S21" s="3"/>
      <c r="T21" s="3"/>
      <c r="U21" s="3"/>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row>
    <row r="22" spans="1:137" ht="94.5">
      <c r="A22" s="7">
        <v>11</v>
      </c>
      <c r="B22" s="6" t="s">
        <v>207</v>
      </c>
      <c r="C22" s="7" t="s">
        <v>24</v>
      </c>
      <c r="D22" s="7" t="s">
        <v>15</v>
      </c>
      <c r="E22" s="16">
        <v>42040</v>
      </c>
      <c r="F22" s="9">
        <v>1592192000</v>
      </c>
      <c r="G22" s="9">
        <v>972192000</v>
      </c>
      <c r="H22" s="9"/>
      <c r="I22" s="9">
        <v>620000000</v>
      </c>
      <c r="J22" s="8" t="s">
        <v>25</v>
      </c>
      <c r="K22" s="6"/>
      <c r="L22" s="3"/>
      <c r="M22" s="3"/>
      <c r="N22" s="3"/>
      <c r="O22" s="3"/>
      <c r="P22" s="3"/>
      <c r="Q22" s="3"/>
      <c r="R22" s="3"/>
      <c r="S22" s="3"/>
      <c r="T22" s="3"/>
      <c r="U22" s="3"/>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row>
    <row r="23" spans="1:137" ht="120" customHeight="1">
      <c r="A23" s="7">
        <v>12</v>
      </c>
      <c r="B23" s="6" t="s">
        <v>208</v>
      </c>
      <c r="C23" s="7" t="s">
        <v>21</v>
      </c>
      <c r="D23" s="7" t="s">
        <v>15</v>
      </c>
      <c r="E23" s="16">
        <v>42040</v>
      </c>
      <c r="F23" s="9">
        <v>21113425000</v>
      </c>
      <c r="G23" s="9">
        <v>20870662500</v>
      </c>
      <c r="H23" s="9"/>
      <c r="I23" s="9">
        <v>242762500</v>
      </c>
      <c r="J23" s="8" t="s">
        <v>26</v>
      </c>
      <c r="K23" s="6"/>
      <c r="L23" s="3"/>
      <c r="M23" s="3"/>
      <c r="N23" s="3"/>
      <c r="O23" s="3"/>
      <c r="P23" s="3"/>
      <c r="Q23" s="3"/>
      <c r="R23" s="3"/>
      <c r="S23" s="3"/>
      <c r="T23" s="3"/>
      <c r="U23" s="3"/>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row>
    <row r="24" spans="1:137" ht="309.75" customHeight="1">
      <c r="A24" s="7">
        <v>13</v>
      </c>
      <c r="B24" s="6" t="s">
        <v>209</v>
      </c>
      <c r="C24" s="7" t="s">
        <v>21</v>
      </c>
      <c r="D24" s="7" t="s">
        <v>15</v>
      </c>
      <c r="E24" s="16">
        <v>42040</v>
      </c>
      <c r="F24" s="9">
        <v>749945470</v>
      </c>
      <c r="G24" s="9">
        <v>515647870</v>
      </c>
      <c r="H24" s="9"/>
      <c r="I24" s="9">
        <f>218140800+16156800</f>
        <v>234297600</v>
      </c>
      <c r="J24" s="8" t="s">
        <v>27</v>
      </c>
      <c r="K24" s="6"/>
      <c r="L24" s="3"/>
      <c r="M24" s="3"/>
      <c r="N24" s="3"/>
      <c r="O24" s="3"/>
      <c r="P24" s="3"/>
      <c r="Q24" s="3"/>
      <c r="R24" s="3"/>
      <c r="S24" s="3"/>
      <c r="T24" s="3"/>
      <c r="U24" s="3"/>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row>
    <row r="25" spans="1:137" ht="78.75">
      <c r="A25" s="7">
        <v>14</v>
      </c>
      <c r="B25" s="6" t="s">
        <v>210</v>
      </c>
      <c r="C25" s="7" t="s">
        <v>28</v>
      </c>
      <c r="D25" s="7" t="s">
        <v>150</v>
      </c>
      <c r="E25" s="16">
        <v>42040</v>
      </c>
      <c r="F25" s="9">
        <v>1388076656</v>
      </c>
      <c r="G25" s="9">
        <v>1184529443</v>
      </c>
      <c r="H25" s="9"/>
      <c r="I25" s="9">
        <v>203547213</v>
      </c>
      <c r="J25" s="8" t="s">
        <v>29</v>
      </c>
      <c r="K25" s="6"/>
      <c r="L25" s="3"/>
      <c r="M25" s="3"/>
      <c r="N25" s="3"/>
      <c r="O25" s="3"/>
      <c r="P25" s="3"/>
      <c r="Q25" s="3"/>
      <c r="R25" s="3"/>
      <c r="S25" s="3"/>
      <c r="T25" s="3"/>
      <c r="U25" s="3"/>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row>
    <row r="26" spans="1:137" ht="31.5">
      <c r="A26" s="7">
        <v>15</v>
      </c>
      <c r="B26" s="6" t="s">
        <v>30</v>
      </c>
      <c r="C26" s="7" t="s">
        <v>31</v>
      </c>
      <c r="D26" s="7" t="s">
        <v>150</v>
      </c>
      <c r="E26" s="16">
        <v>42040</v>
      </c>
      <c r="F26" s="9">
        <v>284014400</v>
      </c>
      <c r="G26" s="9">
        <v>200664400</v>
      </c>
      <c r="H26" s="9">
        <v>15850000</v>
      </c>
      <c r="I26" s="9">
        <v>67500000</v>
      </c>
      <c r="J26" s="8" t="s">
        <v>31</v>
      </c>
      <c r="K26" s="6"/>
      <c r="L26" s="3"/>
      <c r="M26" s="3"/>
      <c r="N26" s="3"/>
      <c r="O26" s="3"/>
      <c r="P26" s="3"/>
      <c r="Q26" s="3"/>
      <c r="R26" s="3"/>
      <c r="S26" s="3"/>
      <c r="T26" s="3"/>
      <c r="U26" s="3"/>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row>
    <row r="27" spans="1:137" ht="77.25" customHeight="1">
      <c r="A27" s="7">
        <v>16</v>
      </c>
      <c r="B27" s="6" t="s">
        <v>32</v>
      </c>
      <c r="C27" s="7" t="s">
        <v>33</v>
      </c>
      <c r="D27" s="7" t="s">
        <v>15</v>
      </c>
      <c r="E27" s="16">
        <v>42040</v>
      </c>
      <c r="F27" s="9">
        <v>4032000000</v>
      </c>
      <c r="G27" s="9">
        <v>3830400000</v>
      </c>
      <c r="H27" s="9"/>
      <c r="I27" s="9">
        <v>201600000</v>
      </c>
      <c r="J27" s="8" t="s">
        <v>34</v>
      </c>
      <c r="K27" s="6"/>
      <c r="L27" s="3"/>
      <c r="M27" s="3"/>
      <c r="N27" s="3"/>
      <c r="O27" s="3"/>
      <c r="P27" s="3"/>
      <c r="Q27" s="3"/>
      <c r="R27" s="3"/>
      <c r="S27" s="3"/>
      <c r="T27" s="3"/>
      <c r="U27" s="3"/>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row>
    <row r="28" spans="1:137" ht="70.5" customHeight="1">
      <c r="A28" s="7">
        <v>17</v>
      </c>
      <c r="B28" s="6" t="s">
        <v>35</v>
      </c>
      <c r="C28" s="7" t="s">
        <v>36</v>
      </c>
      <c r="D28" s="7" t="s">
        <v>12</v>
      </c>
      <c r="E28" s="16">
        <v>42041</v>
      </c>
      <c r="F28" s="9">
        <v>400000000</v>
      </c>
      <c r="G28" s="9">
        <v>350000000</v>
      </c>
      <c r="H28" s="9">
        <v>40000000</v>
      </c>
      <c r="I28" s="9">
        <v>10000000</v>
      </c>
      <c r="J28" s="8" t="s">
        <v>37</v>
      </c>
      <c r="K28" s="6"/>
      <c r="L28" s="3"/>
      <c r="M28" s="3"/>
      <c r="N28" s="3"/>
      <c r="O28" s="3"/>
      <c r="P28" s="3"/>
      <c r="Q28" s="3"/>
      <c r="R28" s="3"/>
      <c r="S28" s="3"/>
      <c r="T28" s="3"/>
      <c r="U28" s="3"/>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row>
    <row r="29" spans="1:137" ht="78.75">
      <c r="A29" s="7">
        <v>18</v>
      </c>
      <c r="B29" s="6" t="s">
        <v>211</v>
      </c>
      <c r="C29" s="7" t="s">
        <v>38</v>
      </c>
      <c r="D29" s="7" t="s">
        <v>150</v>
      </c>
      <c r="E29" s="16">
        <v>42041</v>
      </c>
      <c r="F29" s="9">
        <v>7599934371</v>
      </c>
      <c r="G29" s="9">
        <v>7199934371</v>
      </c>
      <c r="H29" s="9"/>
      <c r="I29" s="9">
        <f>100000000+300000000</f>
        <v>400000000</v>
      </c>
      <c r="J29" s="8" t="s">
        <v>151</v>
      </c>
      <c r="K29" s="6"/>
      <c r="L29" s="3"/>
      <c r="M29" s="3"/>
      <c r="N29" s="3"/>
      <c r="O29" s="3"/>
      <c r="P29" s="3"/>
      <c r="Q29" s="3"/>
      <c r="R29" s="3"/>
      <c r="S29" s="3"/>
      <c r="T29" s="3"/>
      <c r="U29" s="3"/>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row>
    <row r="30" spans="1:137" ht="63">
      <c r="A30" s="7">
        <v>19</v>
      </c>
      <c r="B30" s="6" t="s">
        <v>212</v>
      </c>
      <c r="C30" s="7" t="s">
        <v>39</v>
      </c>
      <c r="D30" s="7" t="s">
        <v>15</v>
      </c>
      <c r="E30" s="16">
        <v>42041</v>
      </c>
      <c r="F30" s="9">
        <v>10542523200</v>
      </c>
      <c r="G30" s="9">
        <v>9763819200</v>
      </c>
      <c r="H30" s="9">
        <v>450000000</v>
      </c>
      <c r="I30" s="9">
        <f>88704000+240000000</f>
        <v>328704000</v>
      </c>
      <c r="J30" s="8" t="s">
        <v>40</v>
      </c>
      <c r="K30" s="6"/>
      <c r="L30" s="3"/>
      <c r="M30" s="3"/>
      <c r="N30" s="3"/>
      <c r="O30" s="3"/>
      <c r="P30" s="3"/>
      <c r="Q30" s="3"/>
      <c r="R30" s="3"/>
      <c r="S30" s="3"/>
      <c r="T30" s="3"/>
      <c r="U30" s="3"/>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row>
    <row r="31" spans="1:137" ht="135.75" customHeight="1">
      <c r="A31" s="7">
        <v>20</v>
      </c>
      <c r="B31" s="6" t="s">
        <v>213</v>
      </c>
      <c r="C31" s="7" t="s">
        <v>257</v>
      </c>
      <c r="D31" s="7" t="s">
        <v>150</v>
      </c>
      <c r="E31" s="16">
        <v>42041</v>
      </c>
      <c r="F31" s="7" t="s">
        <v>257</v>
      </c>
      <c r="G31" s="7" t="s">
        <v>257</v>
      </c>
      <c r="H31" s="7" t="s">
        <v>257</v>
      </c>
      <c r="I31" s="7" t="s">
        <v>257</v>
      </c>
      <c r="J31" s="8" t="s">
        <v>272</v>
      </c>
      <c r="K31" s="6" t="s">
        <v>256</v>
      </c>
      <c r="L31" s="3"/>
      <c r="M31" s="3"/>
      <c r="N31" s="3"/>
      <c r="O31" s="3"/>
      <c r="P31" s="3"/>
      <c r="Q31" s="3"/>
      <c r="R31" s="3"/>
      <c r="S31" s="3"/>
      <c r="T31" s="3"/>
      <c r="U31" s="3"/>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row>
    <row r="32" spans="1:137" ht="72.75" customHeight="1">
      <c r="A32" s="7">
        <v>21</v>
      </c>
      <c r="B32" s="6" t="s">
        <v>214</v>
      </c>
      <c r="C32" s="7" t="s">
        <v>44</v>
      </c>
      <c r="D32" s="7" t="s">
        <v>15</v>
      </c>
      <c r="E32" s="16">
        <v>42041</v>
      </c>
      <c r="F32" s="9">
        <v>2703996126.0300002</v>
      </c>
      <c r="G32" s="9">
        <v>1983675425.8800001</v>
      </c>
      <c r="H32" s="9">
        <v>11500000</v>
      </c>
      <c r="I32" s="9">
        <f>333330289.19+347490410.96+28000000</f>
        <v>708820700.14999998</v>
      </c>
      <c r="J32" s="8" t="s">
        <v>41</v>
      </c>
      <c r="K32" s="6"/>
      <c r="L32" s="3"/>
      <c r="M32" s="3"/>
      <c r="N32" s="3"/>
      <c r="O32" s="3"/>
      <c r="P32" s="3"/>
      <c r="Q32" s="3"/>
      <c r="R32" s="3"/>
      <c r="S32" s="3"/>
      <c r="T32" s="3"/>
      <c r="U32" s="3"/>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row>
    <row r="33" spans="1:137" ht="55.5" customHeight="1">
      <c r="A33" s="7">
        <v>22</v>
      </c>
      <c r="B33" s="6" t="s">
        <v>215</v>
      </c>
      <c r="C33" s="7" t="s">
        <v>44</v>
      </c>
      <c r="D33" s="7" t="s">
        <v>12</v>
      </c>
      <c r="E33" s="16">
        <v>42041</v>
      </c>
      <c r="F33" s="9">
        <v>4659102558</v>
      </c>
      <c r="G33" s="9">
        <v>4104869225</v>
      </c>
      <c r="H33" s="9"/>
      <c r="I33" s="9">
        <f>304233333+250000000</f>
        <v>554233333</v>
      </c>
      <c r="J33" s="8" t="s">
        <v>42</v>
      </c>
      <c r="K33" s="6"/>
      <c r="L33" s="3"/>
      <c r="M33" s="3"/>
      <c r="N33" s="3"/>
      <c r="O33" s="3"/>
      <c r="P33" s="3"/>
      <c r="Q33" s="3"/>
      <c r="R33" s="3"/>
      <c r="S33" s="3"/>
      <c r="T33" s="3"/>
      <c r="U33" s="3"/>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row>
    <row r="34" spans="1:137" ht="132.75" customHeight="1">
      <c r="A34" s="7">
        <v>23</v>
      </c>
      <c r="B34" s="6" t="s">
        <v>216</v>
      </c>
      <c r="C34" s="7" t="s">
        <v>43</v>
      </c>
      <c r="D34" s="7" t="s">
        <v>150</v>
      </c>
      <c r="E34" s="16">
        <v>42041</v>
      </c>
      <c r="F34" s="9">
        <v>21000000000</v>
      </c>
      <c r="G34" s="9">
        <v>18721500000</v>
      </c>
      <c r="H34" s="9">
        <v>100000000</v>
      </c>
      <c r="I34" s="9">
        <v>2178500000</v>
      </c>
      <c r="J34" s="8" t="s">
        <v>43</v>
      </c>
      <c r="K34" s="6"/>
      <c r="L34" s="3"/>
      <c r="M34" s="3"/>
      <c r="N34" s="3"/>
      <c r="O34" s="3"/>
      <c r="P34" s="3"/>
      <c r="Q34" s="3"/>
      <c r="R34" s="3"/>
      <c r="S34" s="3"/>
      <c r="T34" s="3"/>
      <c r="U34" s="3"/>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row>
    <row r="35" spans="1:137" ht="87" customHeight="1">
      <c r="A35" s="7">
        <v>24</v>
      </c>
      <c r="B35" s="6" t="s">
        <v>274</v>
      </c>
      <c r="C35" s="7" t="s">
        <v>43</v>
      </c>
      <c r="D35" s="7" t="s">
        <v>150</v>
      </c>
      <c r="E35" s="16">
        <v>42041</v>
      </c>
      <c r="F35" s="9">
        <v>31000000000</v>
      </c>
      <c r="G35" s="9">
        <v>27807000000</v>
      </c>
      <c r="H35" s="9">
        <v>100000000</v>
      </c>
      <c r="I35" s="9">
        <v>3193000000</v>
      </c>
      <c r="J35" s="8" t="s">
        <v>43</v>
      </c>
      <c r="K35" s="6"/>
      <c r="L35" s="3"/>
      <c r="M35" s="3"/>
      <c r="N35" s="3"/>
      <c r="O35" s="3"/>
      <c r="P35" s="3"/>
      <c r="Q35" s="3"/>
      <c r="R35" s="3"/>
      <c r="S35" s="3"/>
      <c r="T35" s="3"/>
      <c r="U35" s="3"/>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row>
    <row r="36" spans="1:137" ht="63">
      <c r="A36" s="7">
        <v>25</v>
      </c>
      <c r="B36" s="6" t="s">
        <v>217</v>
      </c>
      <c r="C36" s="7" t="s">
        <v>44</v>
      </c>
      <c r="D36" s="7" t="s">
        <v>150</v>
      </c>
      <c r="E36" s="16">
        <v>42041</v>
      </c>
      <c r="F36" s="9">
        <v>2054749619</v>
      </c>
      <c r="G36" s="9">
        <v>1952397619</v>
      </c>
      <c r="H36" s="9"/>
      <c r="I36" s="9">
        <f>48000000+10000000+22176000+22176000</f>
        <v>102352000</v>
      </c>
      <c r="J36" s="8" t="s">
        <v>45</v>
      </c>
      <c r="K36" s="6"/>
      <c r="L36" s="3"/>
      <c r="M36" s="3"/>
      <c r="N36" s="3"/>
      <c r="O36" s="3"/>
      <c r="P36" s="3"/>
      <c r="Q36" s="3"/>
      <c r="R36" s="3"/>
      <c r="S36" s="3"/>
      <c r="T36" s="3"/>
      <c r="U36" s="3"/>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row>
    <row r="37" spans="1:137" ht="93" customHeight="1">
      <c r="A37" s="7">
        <v>26</v>
      </c>
      <c r="B37" s="6" t="s">
        <v>218</v>
      </c>
      <c r="C37" s="7" t="s">
        <v>46</v>
      </c>
      <c r="D37" s="7" t="s">
        <v>150</v>
      </c>
      <c r="E37" s="16">
        <v>42041</v>
      </c>
      <c r="F37" s="9">
        <v>430920000</v>
      </c>
      <c r="G37" s="9">
        <v>340920000</v>
      </c>
      <c r="H37" s="9">
        <v>21000000</v>
      </c>
      <c r="I37" s="9">
        <f>30000000+39000000</f>
        <v>69000000</v>
      </c>
      <c r="J37" s="8" t="s">
        <v>47</v>
      </c>
      <c r="K37" s="6"/>
      <c r="L37" s="3"/>
      <c r="M37" s="3"/>
      <c r="N37" s="3"/>
      <c r="O37" s="3"/>
      <c r="P37" s="3"/>
      <c r="Q37" s="3"/>
      <c r="R37" s="3"/>
      <c r="S37" s="3"/>
      <c r="T37" s="3"/>
      <c r="U37" s="3"/>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row>
    <row r="38" spans="1:137" ht="75" customHeight="1">
      <c r="A38" s="7">
        <v>27</v>
      </c>
      <c r="B38" s="6" t="s">
        <v>219</v>
      </c>
      <c r="C38" s="7" t="s">
        <v>46</v>
      </c>
      <c r="D38" s="7" t="s">
        <v>150</v>
      </c>
      <c r="E38" s="16">
        <v>42041</v>
      </c>
      <c r="F38" s="9">
        <v>435000000</v>
      </c>
      <c r="G38" s="9">
        <v>394000000</v>
      </c>
      <c r="H38" s="9">
        <v>15000000</v>
      </c>
      <c r="I38" s="9">
        <v>26000000</v>
      </c>
      <c r="J38" s="8" t="s">
        <v>46</v>
      </c>
      <c r="K38" s="6"/>
      <c r="L38" s="3"/>
      <c r="M38" s="3"/>
      <c r="N38" s="3"/>
      <c r="O38" s="3"/>
      <c r="P38" s="3"/>
      <c r="Q38" s="3"/>
      <c r="R38" s="3"/>
      <c r="S38" s="3"/>
      <c r="T38" s="3"/>
      <c r="U38" s="3"/>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row>
    <row r="39" spans="1:137" ht="117.75" customHeight="1">
      <c r="A39" s="7">
        <v>28</v>
      </c>
      <c r="B39" s="6" t="s">
        <v>152</v>
      </c>
      <c r="C39" s="7" t="s">
        <v>154</v>
      </c>
      <c r="D39" s="7" t="s">
        <v>150</v>
      </c>
      <c r="E39" s="16">
        <v>42041</v>
      </c>
      <c r="F39" s="9">
        <v>71774850000</v>
      </c>
      <c r="G39" s="9">
        <v>71774850000</v>
      </c>
      <c r="H39" s="9"/>
      <c r="I39" s="9"/>
      <c r="J39" s="8" t="s">
        <v>48</v>
      </c>
      <c r="K39" s="6"/>
      <c r="L39" s="3"/>
      <c r="M39" s="3"/>
      <c r="N39" s="3"/>
      <c r="O39" s="3"/>
      <c r="P39" s="3"/>
      <c r="Q39" s="3"/>
      <c r="R39" s="3"/>
      <c r="S39" s="3"/>
      <c r="T39" s="3"/>
      <c r="U39" s="3"/>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row>
    <row r="40" spans="1:137" ht="173.25">
      <c r="A40" s="7">
        <v>29</v>
      </c>
      <c r="B40" s="6" t="s">
        <v>220</v>
      </c>
      <c r="C40" s="7" t="s">
        <v>49</v>
      </c>
      <c r="D40" s="7" t="s">
        <v>15</v>
      </c>
      <c r="E40" s="16">
        <v>42041</v>
      </c>
      <c r="F40" s="9">
        <v>8860000000</v>
      </c>
      <c r="G40" s="9">
        <v>8260000000</v>
      </c>
      <c r="H40" s="9"/>
      <c r="I40" s="9">
        <f>150000000+100000000+150000000+100000000+100000000</f>
        <v>600000000</v>
      </c>
      <c r="J40" s="8" t="s">
        <v>50</v>
      </c>
      <c r="K40" s="6"/>
      <c r="L40" s="3"/>
      <c r="M40" s="3"/>
      <c r="N40" s="3"/>
      <c r="O40" s="3"/>
      <c r="P40" s="3"/>
      <c r="Q40" s="3"/>
      <c r="R40" s="3"/>
      <c r="S40" s="3"/>
      <c r="T40" s="3"/>
      <c r="U40" s="3"/>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row>
    <row r="41" spans="1:137" ht="94.5">
      <c r="A41" s="7">
        <v>30</v>
      </c>
      <c r="B41" s="6" t="s">
        <v>51</v>
      </c>
      <c r="C41" s="7" t="s">
        <v>52</v>
      </c>
      <c r="D41" s="7" t="s">
        <v>15</v>
      </c>
      <c r="E41" s="16">
        <v>42041</v>
      </c>
      <c r="F41" s="9">
        <v>2102163800</v>
      </c>
      <c r="G41" s="9">
        <v>1783383800</v>
      </c>
      <c r="H41" s="9">
        <v>188760000</v>
      </c>
      <c r="I41" s="9">
        <f>83380000+27632000+19008000</f>
        <v>130020000</v>
      </c>
      <c r="J41" s="8" t="s">
        <v>53</v>
      </c>
      <c r="K41" s="6"/>
      <c r="L41" s="3"/>
      <c r="M41" s="3"/>
      <c r="N41" s="3"/>
      <c r="O41" s="3"/>
      <c r="P41" s="3"/>
      <c r="Q41" s="3"/>
      <c r="R41" s="3"/>
      <c r="S41" s="3"/>
      <c r="T41" s="3"/>
      <c r="U41" s="3"/>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row>
    <row r="42" spans="1:137" ht="94.5">
      <c r="A42" s="7">
        <v>31</v>
      </c>
      <c r="B42" s="6" t="s">
        <v>221</v>
      </c>
      <c r="C42" s="7" t="s">
        <v>52</v>
      </c>
      <c r="D42" s="7" t="s">
        <v>18</v>
      </c>
      <c r="E42" s="16">
        <v>42041</v>
      </c>
      <c r="F42" s="9">
        <v>4703200000</v>
      </c>
      <c r="G42" s="9">
        <v>2928700000</v>
      </c>
      <c r="H42" s="9">
        <f>10000000+1200000000+314500000+250000000</f>
        <v>1774500000</v>
      </c>
      <c r="I42" s="9">
        <v>10000000</v>
      </c>
      <c r="J42" s="8" t="s">
        <v>54</v>
      </c>
      <c r="K42" s="6"/>
      <c r="L42" s="3"/>
      <c r="M42" s="3"/>
      <c r="N42" s="3"/>
      <c r="O42" s="3"/>
      <c r="P42" s="3"/>
      <c r="Q42" s="3"/>
      <c r="R42" s="3"/>
      <c r="S42" s="3"/>
      <c r="T42" s="3"/>
      <c r="U42" s="3"/>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row>
    <row r="43" spans="1:137" ht="110.25">
      <c r="A43" s="7">
        <v>32</v>
      </c>
      <c r="B43" s="6" t="s">
        <v>268</v>
      </c>
      <c r="C43" s="7" t="s">
        <v>52</v>
      </c>
      <c r="D43" s="7" t="s">
        <v>18</v>
      </c>
      <c r="E43" s="16">
        <v>42041</v>
      </c>
      <c r="F43" s="9">
        <v>2420000000</v>
      </c>
      <c r="G43" s="9">
        <v>1870000000</v>
      </c>
      <c r="H43" s="9">
        <f>165000000+205000000+90000000+90000000</f>
        <v>550000000</v>
      </c>
      <c r="I43" s="9"/>
      <c r="J43" s="8" t="s">
        <v>55</v>
      </c>
      <c r="K43" s="6"/>
      <c r="L43" s="3"/>
      <c r="M43" s="3"/>
      <c r="N43" s="3"/>
      <c r="O43" s="3"/>
      <c r="P43" s="3"/>
      <c r="Q43" s="3"/>
      <c r="R43" s="3"/>
      <c r="S43" s="3"/>
      <c r="T43" s="3"/>
      <c r="U43" s="3"/>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row>
    <row r="44" spans="1:137" ht="75" customHeight="1">
      <c r="A44" s="7">
        <v>33</v>
      </c>
      <c r="B44" s="6" t="s">
        <v>156</v>
      </c>
      <c r="C44" s="7" t="s">
        <v>52</v>
      </c>
      <c r="D44" s="7" t="s">
        <v>150</v>
      </c>
      <c r="E44" s="16">
        <v>42041</v>
      </c>
      <c r="F44" s="9">
        <v>2734826400</v>
      </c>
      <c r="G44" s="9">
        <v>1497204400</v>
      </c>
      <c r="H44" s="9">
        <f>204610000+1029212000</f>
        <v>1233822000</v>
      </c>
      <c r="I44" s="9">
        <v>3800000</v>
      </c>
      <c r="J44" s="8" t="s">
        <v>56</v>
      </c>
      <c r="K44" s="6"/>
      <c r="L44" s="3"/>
      <c r="M44" s="3"/>
      <c r="N44" s="3"/>
      <c r="O44" s="3"/>
      <c r="P44" s="3"/>
      <c r="Q44" s="3"/>
      <c r="R44" s="3"/>
      <c r="S44" s="3"/>
      <c r="T44" s="3"/>
      <c r="U44" s="3"/>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row>
    <row r="45" spans="1:137" ht="126">
      <c r="A45" s="7">
        <v>34</v>
      </c>
      <c r="B45" s="6" t="s">
        <v>155</v>
      </c>
      <c r="C45" s="7" t="s">
        <v>258</v>
      </c>
      <c r="D45" s="7" t="s">
        <v>15</v>
      </c>
      <c r="E45" s="16">
        <v>42041</v>
      </c>
      <c r="F45" s="9">
        <v>2531712350</v>
      </c>
      <c r="G45" s="9">
        <v>2407712350</v>
      </c>
      <c r="H45" s="9"/>
      <c r="I45" s="9">
        <f>+F45-G45</f>
        <v>124000000</v>
      </c>
      <c r="J45" s="8" t="s">
        <v>57</v>
      </c>
      <c r="K45" s="6"/>
      <c r="L45" s="3"/>
      <c r="M45" s="3"/>
      <c r="N45" s="3"/>
      <c r="O45" s="3"/>
      <c r="P45" s="3"/>
      <c r="Q45" s="3"/>
      <c r="R45" s="3"/>
      <c r="S45" s="3"/>
      <c r="T45" s="3"/>
      <c r="U45" s="3"/>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row>
    <row r="46" spans="1:137" ht="77.25" customHeight="1">
      <c r="A46" s="7">
        <v>35</v>
      </c>
      <c r="B46" s="6" t="s">
        <v>222</v>
      </c>
      <c r="C46" s="7" t="s">
        <v>58</v>
      </c>
      <c r="D46" s="7" t="s">
        <v>150</v>
      </c>
      <c r="E46" s="16">
        <v>42041</v>
      </c>
      <c r="F46" s="9">
        <v>359358120</v>
      </c>
      <c r="G46" s="9">
        <v>359358120</v>
      </c>
      <c r="H46" s="9"/>
      <c r="I46" s="9"/>
      <c r="J46" s="8" t="s">
        <v>58</v>
      </c>
      <c r="K46" s="6"/>
      <c r="L46" s="3"/>
      <c r="M46" s="3"/>
      <c r="N46" s="3"/>
      <c r="O46" s="3"/>
      <c r="P46" s="3"/>
      <c r="Q46" s="3"/>
      <c r="R46" s="3"/>
      <c r="S46" s="3"/>
      <c r="T46" s="3"/>
      <c r="U46" s="3"/>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row>
    <row r="47" spans="1:137" ht="316.5" customHeight="1">
      <c r="A47" s="7">
        <v>36</v>
      </c>
      <c r="B47" s="6" t="s">
        <v>223</v>
      </c>
      <c r="C47" s="7" t="s">
        <v>58</v>
      </c>
      <c r="D47" s="7" t="s">
        <v>150</v>
      </c>
      <c r="E47" s="16">
        <v>42041</v>
      </c>
      <c r="F47" s="9">
        <v>670872000</v>
      </c>
      <c r="G47" s="9">
        <v>670872000</v>
      </c>
      <c r="H47" s="9"/>
      <c r="I47" s="9"/>
      <c r="J47" s="8" t="s">
        <v>58</v>
      </c>
      <c r="K47" s="6"/>
      <c r="L47" s="3"/>
      <c r="M47" s="3"/>
      <c r="N47" s="3"/>
      <c r="O47" s="3"/>
      <c r="P47" s="3"/>
      <c r="Q47" s="3"/>
      <c r="R47" s="3"/>
      <c r="S47" s="3"/>
      <c r="T47" s="3"/>
      <c r="U47" s="3"/>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row>
    <row r="48" spans="1:137" ht="78.75">
      <c r="A48" s="7">
        <v>37</v>
      </c>
      <c r="B48" s="6" t="s">
        <v>224</v>
      </c>
      <c r="C48" s="7" t="s">
        <v>59</v>
      </c>
      <c r="D48" s="7" t="s">
        <v>18</v>
      </c>
      <c r="E48" s="16">
        <v>42041</v>
      </c>
      <c r="F48" s="9">
        <v>2613000000</v>
      </c>
      <c r="G48" s="9">
        <v>2010000000</v>
      </c>
      <c r="H48" s="9">
        <v>60300000</v>
      </c>
      <c r="I48" s="9">
        <v>542700000</v>
      </c>
      <c r="J48" s="8" t="s">
        <v>59</v>
      </c>
      <c r="K48" s="6"/>
      <c r="L48" s="3"/>
      <c r="M48" s="3"/>
      <c r="N48" s="3"/>
      <c r="O48" s="3"/>
      <c r="P48" s="3"/>
      <c r="Q48" s="3"/>
      <c r="R48" s="3"/>
      <c r="S48" s="3"/>
      <c r="T48" s="3"/>
      <c r="U48" s="3"/>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row>
    <row r="49" spans="1:137" ht="83.25" customHeight="1">
      <c r="A49" s="7">
        <v>38</v>
      </c>
      <c r="B49" s="6" t="s">
        <v>225</v>
      </c>
      <c r="C49" s="7" t="s">
        <v>60</v>
      </c>
      <c r="D49" s="7" t="s">
        <v>15</v>
      </c>
      <c r="E49" s="16">
        <v>42041</v>
      </c>
      <c r="F49" s="9">
        <v>500000000</v>
      </c>
      <c r="G49" s="9">
        <v>400000000</v>
      </c>
      <c r="H49" s="9">
        <f>40000000+40000000+20000000</f>
        <v>100000000</v>
      </c>
      <c r="I49" s="9"/>
      <c r="J49" s="8" t="s">
        <v>153</v>
      </c>
      <c r="K49" s="6"/>
      <c r="L49" s="3"/>
      <c r="M49" s="3"/>
      <c r="N49" s="3"/>
      <c r="O49" s="3"/>
      <c r="P49" s="3"/>
      <c r="Q49" s="3"/>
      <c r="R49" s="3"/>
      <c r="S49" s="3"/>
      <c r="T49" s="3"/>
      <c r="U49" s="3"/>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row>
    <row r="50" spans="1:137" ht="54.75" customHeight="1">
      <c r="A50" s="7">
        <v>39</v>
      </c>
      <c r="B50" s="6" t="s">
        <v>164</v>
      </c>
      <c r="C50" s="7" t="s">
        <v>21</v>
      </c>
      <c r="D50" s="7" t="s">
        <v>18</v>
      </c>
      <c r="E50" s="16">
        <v>42041</v>
      </c>
      <c r="F50" s="9">
        <v>478407168</v>
      </c>
      <c r="G50" s="9">
        <v>413231488</v>
      </c>
      <c r="H50" s="9"/>
      <c r="I50" s="9">
        <f>57587840+7587840</f>
        <v>65175680</v>
      </c>
      <c r="J50" s="8" t="s">
        <v>61</v>
      </c>
      <c r="K50" s="6"/>
      <c r="L50" s="3"/>
      <c r="M50" s="3"/>
      <c r="N50" s="3"/>
      <c r="O50" s="3"/>
      <c r="P50" s="3"/>
      <c r="Q50" s="3"/>
      <c r="R50" s="3"/>
      <c r="S50" s="3"/>
      <c r="T50" s="3"/>
      <c r="U50" s="3"/>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row>
    <row r="51" spans="1:137" ht="144" customHeight="1">
      <c r="A51" s="7">
        <v>40</v>
      </c>
      <c r="B51" s="6" t="s">
        <v>165</v>
      </c>
      <c r="C51" s="7" t="s">
        <v>62</v>
      </c>
      <c r="D51" s="7" t="s">
        <v>18</v>
      </c>
      <c r="E51" s="16">
        <v>42041</v>
      </c>
      <c r="F51" s="9">
        <v>31339000000</v>
      </c>
      <c r="G51" s="9">
        <f>+F51-H51-I51</f>
        <v>30654000000</v>
      </c>
      <c r="H51" s="9">
        <v>540000000</v>
      </c>
      <c r="I51" s="9">
        <f>45000000+
100000000</f>
        <v>145000000</v>
      </c>
      <c r="J51" s="8" t="s">
        <v>63</v>
      </c>
      <c r="K51" s="6"/>
      <c r="L51" s="3"/>
      <c r="M51" s="3"/>
      <c r="N51" s="3"/>
      <c r="O51" s="3"/>
      <c r="P51" s="3"/>
      <c r="Q51" s="3"/>
      <c r="R51" s="3"/>
      <c r="S51" s="3"/>
      <c r="T51" s="3"/>
      <c r="U51" s="3"/>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row>
    <row r="52" spans="1:137" ht="47.25">
      <c r="A52" s="7">
        <v>41</v>
      </c>
      <c r="B52" s="6" t="s">
        <v>64</v>
      </c>
      <c r="C52" s="7" t="s">
        <v>65</v>
      </c>
      <c r="D52" s="7" t="s">
        <v>150</v>
      </c>
      <c r="E52" s="16">
        <v>42041</v>
      </c>
      <c r="F52" s="9">
        <v>2370500000</v>
      </c>
      <c r="G52" s="9">
        <v>2370500000</v>
      </c>
      <c r="H52" s="9"/>
      <c r="I52" s="9"/>
      <c r="J52" s="8" t="s">
        <v>66</v>
      </c>
      <c r="K52" s="6"/>
      <c r="L52" s="3"/>
      <c r="M52" s="3"/>
      <c r="N52" s="3"/>
      <c r="O52" s="3"/>
      <c r="P52" s="3"/>
      <c r="Q52" s="3"/>
      <c r="R52" s="3"/>
      <c r="S52" s="3"/>
      <c r="T52" s="3"/>
      <c r="U52" s="3"/>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row>
    <row r="53" spans="1:137" ht="54.75" customHeight="1">
      <c r="A53" s="7">
        <v>42</v>
      </c>
      <c r="B53" s="6" t="s">
        <v>67</v>
      </c>
      <c r="C53" s="7" t="s">
        <v>269</v>
      </c>
      <c r="D53" s="7" t="s">
        <v>18</v>
      </c>
      <c r="E53" s="16">
        <v>42041</v>
      </c>
      <c r="F53" s="9">
        <v>1990000000</v>
      </c>
      <c r="G53" s="9">
        <f>+F53-I53</f>
        <v>1890500000</v>
      </c>
      <c r="H53" s="9"/>
      <c r="I53" s="9">
        <v>99500000</v>
      </c>
      <c r="J53" s="8" t="s">
        <v>68</v>
      </c>
      <c r="K53" s="6"/>
      <c r="L53" s="3"/>
      <c r="M53" s="3"/>
      <c r="N53" s="3"/>
      <c r="O53" s="3"/>
      <c r="P53" s="3"/>
      <c r="Q53" s="3"/>
      <c r="R53" s="3"/>
      <c r="S53" s="3"/>
      <c r="T53" s="3"/>
      <c r="U53" s="3"/>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row>
    <row r="54" spans="1:137" ht="54" customHeight="1">
      <c r="A54" s="7">
        <v>43</v>
      </c>
      <c r="B54" s="6" t="s">
        <v>69</v>
      </c>
      <c r="C54" s="7" t="s">
        <v>269</v>
      </c>
      <c r="D54" s="7" t="s">
        <v>150</v>
      </c>
      <c r="E54" s="16">
        <v>42041</v>
      </c>
      <c r="F54" s="9">
        <v>2132700000</v>
      </c>
      <c r="G54" s="9">
        <v>2026065000</v>
      </c>
      <c r="H54" s="9"/>
      <c r="I54" s="9">
        <v>106635000</v>
      </c>
      <c r="J54" s="8" t="s">
        <v>68</v>
      </c>
      <c r="K54" s="6"/>
      <c r="L54" s="3"/>
      <c r="M54" s="3"/>
      <c r="N54" s="3"/>
      <c r="O54" s="3"/>
      <c r="P54" s="3"/>
      <c r="Q54" s="3"/>
      <c r="R54" s="3"/>
      <c r="S54" s="3"/>
      <c r="T54" s="3"/>
      <c r="U54" s="3"/>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row>
    <row r="55" spans="1:137" ht="94.5">
      <c r="A55" s="7">
        <v>44</v>
      </c>
      <c r="B55" s="6" t="s">
        <v>226</v>
      </c>
      <c r="C55" s="7" t="s">
        <v>70</v>
      </c>
      <c r="D55" s="7" t="s">
        <v>15</v>
      </c>
      <c r="E55" s="16">
        <v>42041</v>
      </c>
      <c r="F55" s="9">
        <v>2683021648</v>
      </c>
      <c r="G55" s="9">
        <v>2591054080</v>
      </c>
      <c r="H55" s="9"/>
      <c r="I55" s="9">
        <f>91784000+
91784000</f>
        <v>183568000</v>
      </c>
      <c r="J55" s="8" t="s">
        <v>71</v>
      </c>
      <c r="K55" s="6"/>
      <c r="L55" s="3"/>
      <c r="M55" s="3"/>
      <c r="N55" s="3"/>
      <c r="O55" s="3"/>
      <c r="P55" s="3"/>
      <c r="Q55" s="3"/>
      <c r="R55" s="3"/>
      <c r="S55" s="3"/>
      <c r="T55" s="3"/>
      <c r="U55" s="3"/>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row>
    <row r="56" spans="1:137" ht="94.5">
      <c r="A56" s="7">
        <v>45</v>
      </c>
      <c r="B56" s="6" t="s">
        <v>72</v>
      </c>
      <c r="C56" s="7" t="s">
        <v>73</v>
      </c>
      <c r="D56" s="7" t="s">
        <v>150</v>
      </c>
      <c r="E56" s="16">
        <v>42041</v>
      </c>
      <c r="F56" s="9">
        <v>2152344640</v>
      </c>
      <c r="G56" s="9">
        <v>2026736640</v>
      </c>
      <c r="H56" s="9"/>
      <c r="I56" s="9">
        <f>126421000+           46000000</f>
        <v>172421000</v>
      </c>
      <c r="J56" s="8" t="s">
        <v>74</v>
      </c>
      <c r="K56" s="15" t="s">
        <v>191</v>
      </c>
      <c r="L56" s="3"/>
      <c r="M56" s="3"/>
      <c r="N56" s="3"/>
      <c r="O56" s="3"/>
      <c r="P56" s="3"/>
      <c r="Q56" s="3"/>
      <c r="R56" s="3"/>
      <c r="S56" s="3"/>
      <c r="T56" s="3"/>
      <c r="U56" s="3"/>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row>
    <row r="57" spans="1:137" ht="55.5" customHeight="1">
      <c r="A57" s="7">
        <v>46</v>
      </c>
      <c r="B57" s="6" t="s">
        <v>75</v>
      </c>
      <c r="C57" s="7" t="s">
        <v>269</v>
      </c>
      <c r="D57" s="7" t="s">
        <v>12</v>
      </c>
      <c r="E57" s="16">
        <v>42041</v>
      </c>
      <c r="F57" s="9">
        <v>2000000000</v>
      </c>
      <c r="G57" s="9">
        <v>1900000000</v>
      </c>
      <c r="H57" s="9"/>
      <c r="I57" s="9">
        <v>100000000</v>
      </c>
      <c r="J57" s="8" t="s">
        <v>192</v>
      </c>
      <c r="K57" s="6"/>
      <c r="L57" s="3"/>
      <c r="M57" s="3"/>
      <c r="N57" s="3"/>
      <c r="O57" s="3"/>
      <c r="P57" s="3"/>
      <c r="Q57" s="3"/>
      <c r="R57" s="3"/>
      <c r="S57" s="3"/>
      <c r="T57" s="3"/>
      <c r="U57" s="3"/>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row>
    <row r="58" spans="1:137" ht="78.75">
      <c r="A58" s="7">
        <v>47</v>
      </c>
      <c r="B58" s="6" t="s">
        <v>166</v>
      </c>
      <c r="C58" s="7" t="s">
        <v>70</v>
      </c>
      <c r="D58" s="7" t="s">
        <v>15</v>
      </c>
      <c r="E58" s="16">
        <v>42041</v>
      </c>
      <c r="F58" s="9">
        <v>8179249687</v>
      </c>
      <c r="G58" s="9">
        <v>7959249687</v>
      </c>
      <c r="H58" s="9"/>
      <c r="I58" s="9">
        <f>100000000+
100000000+
20000000</f>
        <v>220000000</v>
      </c>
      <c r="J58" s="8" t="s">
        <v>76</v>
      </c>
      <c r="K58" s="6"/>
      <c r="L58" s="3"/>
      <c r="M58" s="3"/>
      <c r="N58" s="3"/>
      <c r="O58" s="3"/>
      <c r="P58" s="3"/>
      <c r="Q58" s="3"/>
      <c r="R58" s="3"/>
      <c r="S58" s="3"/>
      <c r="T58" s="3"/>
      <c r="U58" s="3"/>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row>
    <row r="59" spans="1:137" ht="63">
      <c r="A59" s="7">
        <v>48</v>
      </c>
      <c r="B59" s="6" t="s">
        <v>77</v>
      </c>
      <c r="C59" s="7" t="s">
        <v>78</v>
      </c>
      <c r="D59" s="7" t="s">
        <v>150</v>
      </c>
      <c r="E59" s="16">
        <v>42041</v>
      </c>
      <c r="F59" s="9">
        <v>1369870040</v>
      </c>
      <c r="G59" s="9">
        <v>1369870040</v>
      </c>
      <c r="H59" s="9"/>
      <c r="I59" s="9"/>
      <c r="J59" s="8" t="s">
        <v>79</v>
      </c>
      <c r="K59" s="6"/>
      <c r="L59" s="3"/>
      <c r="M59" s="3"/>
      <c r="N59" s="3"/>
      <c r="O59" s="3"/>
      <c r="P59" s="3"/>
      <c r="Q59" s="3"/>
      <c r="R59" s="3"/>
      <c r="S59" s="3"/>
      <c r="T59" s="3"/>
      <c r="U59" s="3"/>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row>
    <row r="60" spans="1:137" ht="90.75" customHeight="1">
      <c r="A60" s="7">
        <v>49</v>
      </c>
      <c r="B60" s="6" t="s">
        <v>167</v>
      </c>
      <c r="C60" s="7" t="s">
        <v>80</v>
      </c>
      <c r="D60" s="7" t="s">
        <v>150</v>
      </c>
      <c r="E60" s="16">
        <v>42041</v>
      </c>
      <c r="F60" s="9"/>
      <c r="G60" s="9"/>
      <c r="H60" s="9">
        <f>20000000+
10000000+
50000000</f>
        <v>80000000</v>
      </c>
      <c r="I60" s="9"/>
      <c r="J60" s="8" t="s">
        <v>80</v>
      </c>
      <c r="K60" s="6"/>
      <c r="L60" s="3"/>
      <c r="M60" s="3"/>
      <c r="N60" s="3"/>
      <c r="O60" s="3"/>
      <c r="P60" s="3"/>
      <c r="Q60" s="3"/>
      <c r="R60" s="3"/>
      <c r="S60" s="3"/>
      <c r="T60" s="3"/>
      <c r="U60" s="3"/>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row>
    <row r="61" spans="1:137" ht="88.5" customHeight="1">
      <c r="A61" s="7">
        <v>50</v>
      </c>
      <c r="B61" s="6" t="s">
        <v>227</v>
      </c>
      <c r="C61" s="7" t="s">
        <v>81</v>
      </c>
      <c r="D61" s="7" t="s">
        <v>150</v>
      </c>
      <c r="E61" s="16">
        <v>42041</v>
      </c>
      <c r="F61" s="9">
        <v>3842839634</v>
      </c>
      <c r="G61" s="9">
        <v>3336296465</v>
      </c>
      <c r="H61" s="9">
        <f>500000000+6543169</f>
        <v>506543169</v>
      </c>
      <c r="I61" s="9"/>
      <c r="J61" s="8" t="s">
        <v>82</v>
      </c>
      <c r="K61" s="6"/>
      <c r="L61" s="3"/>
      <c r="M61" s="3"/>
      <c r="N61" s="3"/>
      <c r="O61" s="3"/>
      <c r="P61" s="3"/>
      <c r="Q61" s="3"/>
      <c r="R61" s="3"/>
      <c r="S61" s="3"/>
      <c r="T61" s="3"/>
      <c r="U61" s="3"/>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row>
    <row r="62" spans="1:137" ht="67.5" customHeight="1">
      <c r="A62" s="7">
        <v>51</v>
      </c>
      <c r="B62" s="6" t="s">
        <v>168</v>
      </c>
      <c r="C62" s="7" t="s">
        <v>83</v>
      </c>
      <c r="D62" s="7" t="s">
        <v>12</v>
      </c>
      <c r="E62" s="16">
        <v>42041</v>
      </c>
      <c r="F62" s="9">
        <v>1325700000</v>
      </c>
      <c r="G62" s="9">
        <v>1225700000</v>
      </c>
      <c r="H62" s="9"/>
      <c r="I62" s="9">
        <f>20000000+
20000000+
20000000+
20000000+
20000000</f>
        <v>100000000</v>
      </c>
      <c r="J62" s="8" t="s">
        <v>84</v>
      </c>
      <c r="K62" s="6"/>
      <c r="L62" s="3"/>
      <c r="M62" s="3"/>
      <c r="N62" s="3"/>
      <c r="O62" s="3"/>
      <c r="P62" s="3"/>
      <c r="Q62" s="3"/>
      <c r="R62" s="3"/>
      <c r="S62" s="3"/>
      <c r="T62" s="3"/>
      <c r="U62" s="3"/>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row>
    <row r="63" spans="1:137" ht="164.25" customHeight="1">
      <c r="A63" s="7">
        <v>52</v>
      </c>
      <c r="B63" s="6" t="s">
        <v>228</v>
      </c>
      <c r="C63" s="7" t="s">
        <v>24</v>
      </c>
      <c r="D63" s="7" t="s">
        <v>12</v>
      </c>
      <c r="E63" s="16">
        <v>42041</v>
      </c>
      <c r="F63" s="9">
        <v>3312500000</v>
      </c>
      <c r="G63" s="9">
        <v>3192500000</v>
      </c>
      <c r="H63" s="9"/>
      <c r="I63" s="9">
        <v>120000000</v>
      </c>
      <c r="J63" s="8" t="s">
        <v>85</v>
      </c>
      <c r="K63" s="6"/>
      <c r="L63" s="3"/>
      <c r="M63" s="3"/>
      <c r="N63" s="3"/>
      <c r="O63" s="3"/>
      <c r="P63" s="3"/>
      <c r="Q63" s="3"/>
      <c r="R63" s="3"/>
      <c r="S63" s="3"/>
      <c r="T63" s="3"/>
      <c r="U63" s="3"/>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row>
    <row r="64" spans="1:137" ht="57.75" customHeight="1">
      <c r="A64" s="7">
        <v>53</v>
      </c>
      <c r="B64" s="6" t="s">
        <v>229</v>
      </c>
      <c r="C64" s="7" t="s">
        <v>24</v>
      </c>
      <c r="D64" s="7" t="s">
        <v>18</v>
      </c>
      <c r="E64" s="16">
        <v>42041</v>
      </c>
      <c r="F64" s="9">
        <v>8372444432</v>
      </c>
      <c r="G64" s="9">
        <v>7193127055</v>
      </c>
      <c r="H64" s="9"/>
      <c r="I64" s="9">
        <f>620020000+
559297377</f>
        <v>1179317377</v>
      </c>
      <c r="J64" s="8" t="s">
        <v>86</v>
      </c>
      <c r="K64" s="6"/>
      <c r="L64" s="3"/>
      <c r="M64" s="3"/>
      <c r="N64" s="3"/>
      <c r="O64" s="3"/>
      <c r="P64" s="3"/>
      <c r="Q64" s="3"/>
      <c r="R64" s="3"/>
      <c r="S64" s="3"/>
      <c r="T64" s="3"/>
      <c r="U64" s="3"/>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row>
    <row r="65" spans="1:137" ht="126">
      <c r="A65" s="7">
        <v>54</v>
      </c>
      <c r="B65" s="6" t="s">
        <v>230</v>
      </c>
      <c r="C65" s="7" t="s">
        <v>24</v>
      </c>
      <c r="D65" s="7" t="s">
        <v>15</v>
      </c>
      <c r="E65" s="16">
        <v>42041</v>
      </c>
      <c r="F65" s="9">
        <v>2231499000</v>
      </c>
      <c r="G65" s="9">
        <v>1779899800</v>
      </c>
      <c r="H65" s="9"/>
      <c r="I65" s="9">
        <f>225000000+
219599200+
7000000</f>
        <v>451599200</v>
      </c>
      <c r="J65" s="8" t="s">
        <v>87</v>
      </c>
      <c r="K65" s="6"/>
      <c r="L65" s="3"/>
      <c r="M65" s="3"/>
      <c r="N65" s="3"/>
      <c r="O65" s="3"/>
      <c r="P65" s="3"/>
      <c r="Q65" s="3"/>
      <c r="R65" s="3"/>
      <c r="S65" s="3"/>
      <c r="T65" s="3"/>
      <c r="U65" s="3"/>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row>
    <row r="66" spans="1:137" ht="94.5">
      <c r="A66" s="7">
        <v>55</v>
      </c>
      <c r="B66" s="6" t="s">
        <v>231</v>
      </c>
      <c r="C66" s="7" t="s">
        <v>24</v>
      </c>
      <c r="D66" s="7" t="s">
        <v>12</v>
      </c>
      <c r="E66" s="16">
        <v>42041</v>
      </c>
      <c r="F66" s="9">
        <v>1158021250</v>
      </c>
      <c r="G66" s="9">
        <v>1033346250</v>
      </c>
      <c r="H66" s="9"/>
      <c r="I66" s="9">
        <f>120125000+
4550000</f>
        <v>124675000</v>
      </c>
      <c r="J66" s="8" t="s">
        <v>88</v>
      </c>
      <c r="K66" s="6"/>
      <c r="L66" s="3"/>
      <c r="M66" s="3"/>
      <c r="N66" s="3"/>
      <c r="O66" s="3"/>
      <c r="P66" s="3"/>
      <c r="Q66" s="3"/>
      <c r="R66" s="3"/>
      <c r="S66" s="3"/>
      <c r="T66" s="3"/>
      <c r="U66" s="3"/>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row>
    <row r="67" spans="1:137" ht="102" customHeight="1">
      <c r="A67" s="7">
        <v>56</v>
      </c>
      <c r="B67" s="6" t="s">
        <v>232</v>
      </c>
      <c r="C67" s="7" t="s">
        <v>24</v>
      </c>
      <c r="D67" s="7" t="s">
        <v>12</v>
      </c>
      <c r="E67" s="16">
        <v>42041</v>
      </c>
      <c r="F67" s="9">
        <v>510945000</v>
      </c>
      <c r="G67" s="9">
        <f>+F67-I67</f>
        <v>437445000</v>
      </c>
      <c r="H67" s="9"/>
      <c r="I67" s="9">
        <f>67000000+
6500000</f>
        <v>73500000</v>
      </c>
      <c r="J67" s="8" t="s">
        <v>89</v>
      </c>
      <c r="K67" s="6"/>
      <c r="L67" s="3"/>
      <c r="M67" s="3"/>
      <c r="N67" s="3"/>
      <c r="O67" s="3"/>
      <c r="P67" s="3"/>
      <c r="Q67" s="3"/>
      <c r="R67" s="3"/>
      <c r="S67" s="3"/>
      <c r="T67" s="3"/>
      <c r="U67" s="3"/>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row>
    <row r="68" spans="1:137" ht="105.75" customHeight="1">
      <c r="A68" s="7">
        <v>57</v>
      </c>
      <c r="B68" s="6" t="s">
        <v>169</v>
      </c>
      <c r="C68" s="7" t="s">
        <v>24</v>
      </c>
      <c r="D68" s="7" t="s">
        <v>12</v>
      </c>
      <c r="E68" s="16">
        <v>42041</v>
      </c>
      <c r="F68" s="9">
        <v>9013006963</v>
      </c>
      <c r="G68" s="9">
        <v>7375806963</v>
      </c>
      <c r="H68" s="9"/>
      <c r="I68" s="9">
        <f>1297000000+
340200000</f>
        <v>1637200000</v>
      </c>
      <c r="J68" s="8" t="s">
        <v>90</v>
      </c>
      <c r="K68" s="6"/>
      <c r="L68" s="3"/>
      <c r="M68" s="3"/>
      <c r="N68" s="3"/>
      <c r="O68" s="3"/>
      <c r="P68" s="3"/>
      <c r="Q68" s="3"/>
      <c r="R68" s="3"/>
      <c r="S68" s="3"/>
      <c r="T68" s="3"/>
      <c r="U68" s="3"/>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row>
    <row r="69" spans="1:137" ht="89.25" customHeight="1">
      <c r="A69" s="7">
        <v>58</v>
      </c>
      <c r="B69" s="6" t="s">
        <v>170</v>
      </c>
      <c r="C69" s="7" t="s">
        <v>24</v>
      </c>
      <c r="D69" s="7" t="s">
        <v>150</v>
      </c>
      <c r="E69" s="16">
        <v>42041</v>
      </c>
      <c r="F69" s="9">
        <v>2348182506</v>
      </c>
      <c r="G69" s="9">
        <v>1725218944</v>
      </c>
      <c r="H69" s="9"/>
      <c r="I69" s="9">
        <v>622963562</v>
      </c>
      <c r="J69" s="8" t="s">
        <v>91</v>
      </c>
      <c r="K69" s="6"/>
      <c r="L69" s="3"/>
      <c r="M69" s="3"/>
      <c r="N69" s="3"/>
      <c r="O69" s="3"/>
      <c r="P69" s="3"/>
      <c r="Q69" s="3"/>
      <c r="R69" s="3"/>
      <c r="S69" s="3"/>
      <c r="T69" s="3"/>
      <c r="U69" s="3"/>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row>
    <row r="70" spans="1:137" ht="110.25">
      <c r="A70" s="7">
        <v>59</v>
      </c>
      <c r="B70" s="6" t="s">
        <v>233</v>
      </c>
      <c r="C70" s="7" t="s">
        <v>24</v>
      </c>
      <c r="D70" s="7" t="s">
        <v>15</v>
      </c>
      <c r="E70" s="16">
        <v>42041</v>
      </c>
      <c r="F70" s="9">
        <v>5853960998</v>
      </c>
      <c r="G70" s="9">
        <v>5060657998</v>
      </c>
      <c r="H70" s="9">
        <v>34903000</v>
      </c>
      <c r="I70" s="9">
        <v>758400000</v>
      </c>
      <c r="J70" s="8" t="s">
        <v>92</v>
      </c>
      <c r="K70" s="6"/>
      <c r="L70" s="3"/>
      <c r="M70" s="3"/>
      <c r="N70" s="3"/>
      <c r="O70" s="3"/>
      <c r="P70" s="3"/>
      <c r="Q70" s="3"/>
      <c r="R70" s="3"/>
      <c r="S70" s="3"/>
      <c r="T70" s="3"/>
      <c r="U70" s="3"/>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row>
    <row r="71" spans="1:137" ht="58.5" customHeight="1">
      <c r="A71" s="7">
        <v>60</v>
      </c>
      <c r="B71" s="6" t="s">
        <v>234</v>
      </c>
      <c r="C71" s="7" t="s">
        <v>24</v>
      </c>
      <c r="D71" s="7" t="s">
        <v>15</v>
      </c>
      <c r="E71" s="16">
        <v>42041</v>
      </c>
      <c r="F71" s="9">
        <v>2859600000</v>
      </c>
      <c r="G71" s="9">
        <v>2820000000</v>
      </c>
      <c r="H71" s="9"/>
      <c r="I71" s="9">
        <v>39600000</v>
      </c>
      <c r="J71" s="8" t="s">
        <v>93</v>
      </c>
      <c r="K71" s="6"/>
      <c r="L71" s="3"/>
      <c r="M71" s="3"/>
      <c r="N71" s="3"/>
      <c r="O71" s="3"/>
      <c r="P71" s="3"/>
      <c r="Q71" s="3"/>
      <c r="R71" s="3"/>
      <c r="S71" s="3"/>
      <c r="T71" s="3"/>
      <c r="U71" s="3"/>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row>
    <row r="72" spans="1:137" ht="69.75" customHeight="1">
      <c r="A72" s="7">
        <v>61</v>
      </c>
      <c r="B72" s="6" t="s">
        <v>235</v>
      </c>
      <c r="C72" s="7" t="s">
        <v>24</v>
      </c>
      <c r="D72" s="7" t="s">
        <v>15</v>
      </c>
      <c r="E72" s="16">
        <v>42041</v>
      </c>
      <c r="F72" s="9">
        <v>2703996126.0300002</v>
      </c>
      <c r="G72" s="9">
        <v>1983675425.8800001</v>
      </c>
      <c r="H72" s="9">
        <v>11500000</v>
      </c>
      <c r="I72" s="9">
        <f>333330289.19+
347490410.96+
28000000</f>
        <v>708820700.14999998</v>
      </c>
      <c r="J72" s="8" t="s">
        <v>94</v>
      </c>
      <c r="K72" s="6"/>
      <c r="L72" s="3"/>
      <c r="M72" s="3"/>
      <c r="N72" s="3"/>
      <c r="O72" s="3"/>
      <c r="P72" s="3"/>
      <c r="Q72" s="3"/>
      <c r="R72" s="3"/>
      <c r="S72" s="3"/>
      <c r="T72" s="3"/>
      <c r="U72" s="3"/>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row>
    <row r="73" spans="1:137" ht="47.25">
      <c r="A73" s="7">
        <v>62</v>
      </c>
      <c r="B73" s="6" t="s">
        <v>263</v>
      </c>
      <c r="C73" s="7" t="s">
        <v>24</v>
      </c>
      <c r="D73" s="7" t="s">
        <v>12</v>
      </c>
      <c r="E73" s="16">
        <v>42041</v>
      </c>
      <c r="F73" s="9">
        <v>1354686885</v>
      </c>
      <c r="G73" s="9">
        <v>1060980911</v>
      </c>
      <c r="H73" s="9"/>
      <c r="I73" s="9">
        <f>280588786+13117188</f>
        <v>293705974</v>
      </c>
      <c r="J73" s="8" t="s">
        <v>95</v>
      </c>
      <c r="K73" s="6"/>
      <c r="L73" s="3"/>
      <c r="M73" s="3"/>
      <c r="N73" s="3"/>
      <c r="O73" s="3"/>
      <c r="P73" s="3"/>
      <c r="Q73" s="3"/>
      <c r="R73" s="3"/>
      <c r="S73" s="3"/>
      <c r="T73" s="3"/>
      <c r="U73" s="3"/>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row>
    <row r="74" spans="1:137" ht="193.5" customHeight="1">
      <c r="A74" s="7">
        <v>63</v>
      </c>
      <c r="B74" s="6" t="s">
        <v>236</v>
      </c>
      <c r="C74" s="7" t="s">
        <v>24</v>
      </c>
      <c r="D74" s="7" t="s">
        <v>12</v>
      </c>
      <c r="E74" s="16">
        <v>42041</v>
      </c>
      <c r="F74" s="9">
        <v>9757521878</v>
      </c>
      <c r="G74" s="9">
        <v>8305750678</v>
      </c>
      <c r="H74" s="9"/>
      <c r="I74" s="9">
        <f>1367500000+50143200+34128000</f>
        <v>1451771200</v>
      </c>
      <c r="J74" s="8" t="s">
        <v>96</v>
      </c>
      <c r="K74" s="6"/>
      <c r="L74" s="3"/>
      <c r="M74" s="3"/>
      <c r="N74" s="3"/>
      <c r="O74" s="3"/>
      <c r="P74" s="3"/>
      <c r="Q74" s="3"/>
      <c r="R74" s="3"/>
      <c r="S74" s="3"/>
      <c r="T74" s="3"/>
      <c r="U74" s="3"/>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row>
    <row r="75" spans="1:137" ht="157.5">
      <c r="A75" s="7">
        <v>64</v>
      </c>
      <c r="B75" s="6" t="s">
        <v>171</v>
      </c>
      <c r="C75" s="7" t="s">
        <v>24</v>
      </c>
      <c r="D75" s="7" t="s">
        <v>15</v>
      </c>
      <c r="E75" s="16">
        <v>42041</v>
      </c>
      <c r="F75" s="9">
        <v>4944592000</v>
      </c>
      <c r="G75" s="9">
        <v>4136292000</v>
      </c>
      <c r="H75" s="9"/>
      <c r="I75" s="9">
        <f>36000000+
131000000+
170300000+
350000000+
25000000+
50000000+
46000000</f>
        <v>808300000</v>
      </c>
      <c r="J75" s="8" t="s">
        <v>97</v>
      </c>
      <c r="K75" s="6"/>
      <c r="L75" s="3"/>
      <c r="M75" s="3"/>
      <c r="N75" s="3"/>
      <c r="O75" s="3"/>
      <c r="P75" s="3"/>
      <c r="Q75" s="3"/>
      <c r="R75" s="3"/>
      <c r="S75" s="3"/>
      <c r="T75" s="3"/>
      <c r="U75" s="3"/>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row>
    <row r="76" spans="1:137" ht="152.25" customHeight="1">
      <c r="A76" s="7">
        <v>65</v>
      </c>
      <c r="B76" s="6" t="s">
        <v>172</v>
      </c>
      <c r="C76" s="7" t="s">
        <v>24</v>
      </c>
      <c r="D76" s="7" t="s">
        <v>18</v>
      </c>
      <c r="E76" s="16">
        <v>42041</v>
      </c>
      <c r="F76" s="9">
        <v>147430000</v>
      </c>
      <c r="G76" s="9">
        <v>122930000</v>
      </c>
      <c r="H76" s="9"/>
      <c r="I76" s="9">
        <v>24500000</v>
      </c>
      <c r="J76" s="8" t="s">
        <v>98</v>
      </c>
      <c r="K76" s="6"/>
      <c r="L76" s="3"/>
      <c r="M76" s="3"/>
      <c r="N76" s="3"/>
      <c r="O76" s="3"/>
      <c r="P76" s="3"/>
      <c r="Q76" s="3"/>
      <c r="R76" s="3"/>
      <c r="S76" s="3"/>
      <c r="T76" s="3"/>
      <c r="U76" s="3"/>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row>
    <row r="77" spans="1:137" ht="73.5" customHeight="1">
      <c r="A77" s="7">
        <v>66</v>
      </c>
      <c r="B77" s="6" t="s">
        <v>173</v>
      </c>
      <c r="C77" s="7" t="s">
        <v>24</v>
      </c>
      <c r="D77" s="7" t="s">
        <v>18</v>
      </c>
      <c r="E77" s="16">
        <v>42041</v>
      </c>
      <c r="F77" s="9">
        <v>6950000000</v>
      </c>
      <c r="G77" s="9">
        <v>6750000000</v>
      </c>
      <c r="H77" s="9"/>
      <c r="I77" s="9">
        <v>200000000</v>
      </c>
      <c r="J77" s="8" t="s">
        <v>99</v>
      </c>
      <c r="K77" s="6"/>
      <c r="L77" s="3"/>
      <c r="M77" s="3"/>
      <c r="N77" s="3"/>
      <c r="O77" s="3"/>
      <c r="P77" s="3"/>
      <c r="Q77" s="3"/>
      <c r="R77" s="3"/>
      <c r="S77" s="3"/>
      <c r="T77" s="3"/>
      <c r="U77" s="3"/>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row>
    <row r="78" spans="1:137" ht="72.75" customHeight="1">
      <c r="A78" s="7">
        <v>67</v>
      </c>
      <c r="B78" s="6" t="s">
        <v>174</v>
      </c>
      <c r="C78" s="7" t="s">
        <v>24</v>
      </c>
      <c r="D78" s="7" t="s">
        <v>18</v>
      </c>
      <c r="E78" s="16">
        <v>42041</v>
      </c>
      <c r="F78" s="9">
        <v>1640319500</v>
      </c>
      <c r="G78" s="9">
        <v>1260182000</v>
      </c>
      <c r="H78" s="9"/>
      <c r="I78" s="9">
        <v>380137500</v>
      </c>
      <c r="J78" s="8" t="s">
        <v>100</v>
      </c>
      <c r="K78" s="6"/>
      <c r="L78" s="3"/>
      <c r="M78" s="3"/>
      <c r="N78" s="3"/>
      <c r="O78" s="3"/>
      <c r="P78" s="3"/>
      <c r="Q78" s="3"/>
      <c r="R78" s="3"/>
      <c r="S78" s="3"/>
      <c r="T78" s="3"/>
      <c r="U78" s="3"/>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row>
    <row r="79" spans="1:137" ht="78" customHeight="1">
      <c r="A79" s="7">
        <v>68</v>
      </c>
      <c r="B79" s="6" t="s">
        <v>237</v>
      </c>
      <c r="C79" s="7" t="s">
        <v>24</v>
      </c>
      <c r="D79" s="7" t="s">
        <v>150</v>
      </c>
      <c r="E79" s="16">
        <v>42041</v>
      </c>
      <c r="F79" s="9">
        <v>5223500000</v>
      </c>
      <c r="G79" s="9">
        <v>4322000000</v>
      </c>
      <c r="H79" s="9"/>
      <c r="I79" s="9">
        <f>701500000+
80000000+
120000000</f>
        <v>901500000</v>
      </c>
      <c r="J79" s="8" t="s">
        <v>101</v>
      </c>
      <c r="K79" s="6"/>
      <c r="L79" s="3"/>
      <c r="M79" s="3"/>
      <c r="N79" s="3"/>
      <c r="O79" s="3"/>
      <c r="P79" s="3"/>
      <c r="Q79" s="3"/>
      <c r="R79" s="3"/>
      <c r="S79" s="3"/>
      <c r="T79" s="3"/>
      <c r="U79" s="3"/>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row>
    <row r="80" spans="1:137" ht="143.25" customHeight="1">
      <c r="A80" s="7">
        <v>69</v>
      </c>
      <c r="B80" s="6" t="s">
        <v>175</v>
      </c>
      <c r="C80" s="7" t="s">
        <v>24</v>
      </c>
      <c r="D80" s="7" t="s">
        <v>18</v>
      </c>
      <c r="E80" s="16">
        <v>42041</v>
      </c>
      <c r="F80" s="9">
        <v>8786344588.3999996</v>
      </c>
      <c r="G80" s="9">
        <v>5585826572.3999996</v>
      </c>
      <c r="H80" s="9"/>
      <c r="I80" s="9">
        <f>903000000+447000000+280800000+576000000+159000000+834718016</f>
        <v>3200518016</v>
      </c>
      <c r="J80" s="8" t="s">
        <v>102</v>
      </c>
      <c r="K80" s="13"/>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row>
    <row r="81" spans="1:137" ht="120" customHeight="1">
      <c r="A81" s="7">
        <v>70</v>
      </c>
      <c r="B81" s="8" t="s">
        <v>238</v>
      </c>
      <c r="C81" s="7" t="s">
        <v>24</v>
      </c>
      <c r="D81" s="7" t="s">
        <v>12</v>
      </c>
      <c r="E81" s="16">
        <v>42041</v>
      </c>
      <c r="F81" s="9">
        <v>17983646148</v>
      </c>
      <c r="G81" s="9">
        <v>16058146148</v>
      </c>
      <c r="H81" s="9"/>
      <c r="I81" s="9">
        <f>940000000+
985500000</f>
        <v>1925500000</v>
      </c>
      <c r="J81" s="8" t="s">
        <v>103</v>
      </c>
      <c r="K81" s="13"/>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row>
    <row r="82" spans="1:137" ht="94.5">
      <c r="A82" s="7">
        <v>71</v>
      </c>
      <c r="B82" s="8" t="s">
        <v>176</v>
      </c>
      <c r="C82" s="7" t="s">
        <v>24</v>
      </c>
      <c r="D82" s="7" t="s">
        <v>18</v>
      </c>
      <c r="E82" s="16">
        <v>42041</v>
      </c>
      <c r="F82" s="9">
        <v>5500000000</v>
      </c>
      <c r="G82" s="9">
        <v>5200000000</v>
      </c>
      <c r="H82" s="9"/>
      <c r="I82" s="9">
        <f>250000000+50000000</f>
        <v>300000000</v>
      </c>
      <c r="J82" s="8" t="s">
        <v>104</v>
      </c>
      <c r="K82" s="13"/>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row>
    <row r="83" spans="1:137" ht="116.25" customHeight="1">
      <c r="A83" s="7">
        <v>72</v>
      </c>
      <c r="B83" s="8" t="s">
        <v>157</v>
      </c>
      <c r="C83" s="7" t="s">
        <v>24</v>
      </c>
      <c r="D83" s="7" t="s">
        <v>18</v>
      </c>
      <c r="E83" s="16">
        <v>42041</v>
      </c>
      <c r="F83" s="9">
        <v>1330872000</v>
      </c>
      <c r="G83" s="9">
        <v>1090072000</v>
      </c>
      <c r="H83" s="9"/>
      <c r="I83" s="9">
        <f>176400000+
64400000</f>
        <v>240800000</v>
      </c>
      <c r="J83" s="8" t="s">
        <v>105</v>
      </c>
      <c r="K83" s="13"/>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row>
    <row r="84" spans="1:137" ht="99" customHeight="1">
      <c r="A84" s="7">
        <v>73</v>
      </c>
      <c r="B84" s="8" t="s">
        <v>239</v>
      </c>
      <c r="C84" s="7" t="s">
        <v>24</v>
      </c>
      <c r="D84" s="7" t="s">
        <v>18</v>
      </c>
      <c r="E84" s="16">
        <v>42041</v>
      </c>
      <c r="F84" s="9">
        <v>3892872640</v>
      </c>
      <c r="G84" s="9">
        <v>3247172640</v>
      </c>
      <c r="H84" s="9"/>
      <c r="I84" s="9">
        <f>121900000+
523800000</f>
        <v>645700000</v>
      </c>
      <c r="J84" s="8" t="s">
        <v>106</v>
      </c>
      <c r="K84" s="13"/>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row>
    <row r="85" spans="1:137" ht="115.5" customHeight="1">
      <c r="A85" s="7">
        <v>74</v>
      </c>
      <c r="B85" s="8" t="s">
        <v>177</v>
      </c>
      <c r="C85" s="7" t="s">
        <v>24</v>
      </c>
      <c r="D85" s="7" t="s">
        <v>18</v>
      </c>
      <c r="E85" s="16">
        <v>42041</v>
      </c>
      <c r="F85" s="9">
        <v>859489420</v>
      </c>
      <c r="G85" s="9">
        <v>663885420</v>
      </c>
      <c r="H85" s="9"/>
      <c r="I85" s="9">
        <v>195604000</v>
      </c>
      <c r="J85" s="8" t="s">
        <v>107</v>
      </c>
      <c r="K85" s="13"/>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row>
    <row r="86" spans="1:137" ht="137.25" customHeight="1">
      <c r="A86" s="7">
        <v>75</v>
      </c>
      <c r="B86" s="8" t="s">
        <v>240</v>
      </c>
      <c r="C86" s="7" t="s">
        <v>24</v>
      </c>
      <c r="D86" s="7" t="s">
        <v>150</v>
      </c>
      <c r="E86" s="16">
        <v>42041</v>
      </c>
      <c r="F86" s="9">
        <v>1805309986</v>
      </c>
      <c r="G86" s="9">
        <v>1557454000</v>
      </c>
      <c r="H86" s="9">
        <f>15000000+
20000000</f>
        <v>35000000</v>
      </c>
      <c r="I86" s="9">
        <f>152855986+
30000000+
30000000</f>
        <v>212855986</v>
      </c>
      <c r="J86" s="8" t="s">
        <v>108</v>
      </c>
      <c r="K86" s="13"/>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row>
    <row r="87" spans="1:137" ht="158.25" customHeight="1">
      <c r="A87" s="7">
        <v>76</v>
      </c>
      <c r="B87" s="8" t="s">
        <v>109</v>
      </c>
      <c r="C87" s="7" t="s">
        <v>24</v>
      </c>
      <c r="D87" s="7" t="s">
        <v>150</v>
      </c>
      <c r="E87" s="16">
        <v>42041</v>
      </c>
      <c r="F87" s="9" t="s">
        <v>111</v>
      </c>
      <c r="G87" s="9">
        <v>3000000000</v>
      </c>
      <c r="H87" s="9"/>
      <c r="I87" s="9">
        <f>400000000+
150000000+
250000000+
141172450</f>
        <v>941172450</v>
      </c>
      <c r="J87" s="8" t="s">
        <v>110</v>
      </c>
      <c r="K87" s="13"/>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row>
    <row r="88" spans="1:137" ht="78" customHeight="1">
      <c r="A88" s="7">
        <v>77</v>
      </c>
      <c r="B88" s="8" t="s">
        <v>241</v>
      </c>
      <c r="C88" s="7" t="s">
        <v>269</v>
      </c>
      <c r="D88" s="7" t="s">
        <v>150</v>
      </c>
      <c r="E88" s="16">
        <v>42041</v>
      </c>
      <c r="F88" s="9">
        <v>2885000000</v>
      </c>
      <c r="G88" s="9">
        <v>2885000000</v>
      </c>
      <c r="H88" s="9"/>
      <c r="I88" s="9"/>
      <c r="J88" s="8" t="s">
        <v>112</v>
      </c>
      <c r="K88" s="13"/>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row>
    <row r="89" spans="1:137" ht="121.5" customHeight="1">
      <c r="A89" s="7">
        <v>78</v>
      </c>
      <c r="B89" s="8" t="s">
        <v>242</v>
      </c>
      <c r="C89" s="7" t="s">
        <v>24</v>
      </c>
      <c r="D89" s="7" t="s">
        <v>15</v>
      </c>
      <c r="E89" s="16">
        <v>42041</v>
      </c>
      <c r="F89" s="9">
        <v>2603216000</v>
      </c>
      <c r="G89" s="9">
        <v>2366560000</v>
      </c>
      <c r="H89" s="9"/>
      <c r="I89" s="9">
        <v>236656000</v>
      </c>
      <c r="J89" s="8" t="s">
        <v>24</v>
      </c>
      <c r="K89" s="13"/>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row>
    <row r="90" spans="1:137" ht="104.25" customHeight="1">
      <c r="A90" s="7">
        <v>79</v>
      </c>
      <c r="B90" s="8" t="s">
        <v>113</v>
      </c>
      <c r="C90" s="7" t="s">
        <v>24</v>
      </c>
      <c r="D90" s="7" t="s">
        <v>12</v>
      </c>
      <c r="E90" s="16">
        <v>42041</v>
      </c>
      <c r="F90" s="9">
        <v>4714105375</v>
      </c>
      <c r="G90" s="9">
        <v>4085972418</v>
      </c>
      <c r="H90" s="9"/>
      <c r="I90" s="9">
        <v>628132957</v>
      </c>
      <c r="J90" s="8" t="s">
        <v>114</v>
      </c>
      <c r="K90" s="13"/>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row>
    <row r="91" spans="1:137" ht="78.75">
      <c r="A91" s="7">
        <v>80</v>
      </c>
      <c r="B91" s="8" t="s">
        <v>160</v>
      </c>
      <c r="C91" s="7" t="s">
        <v>24</v>
      </c>
      <c r="D91" s="7" t="s">
        <v>18</v>
      </c>
      <c r="E91" s="16">
        <v>42041</v>
      </c>
      <c r="F91" s="9">
        <v>2560000000</v>
      </c>
      <c r="G91" s="9">
        <v>1968000000</v>
      </c>
      <c r="H91" s="9">
        <v>150000000</v>
      </c>
      <c r="I91" s="9">
        <f>292000000+150000000</f>
        <v>442000000</v>
      </c>
      <c r="J91" s="8" t="s">
        <v>115</v>
      </c>
      <c r="K91" s="13"/>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row>
    <row r="92" spans="1:137" ht="63">
      <c r="A92" s="7">
        <v>81</v>
      </c>
      <c r="B92" s="8" t="s">
        <v>178</v>
      </c>
      <c r="C92" s="7" t="s">
        <v>24</v>
      </c>
      <c r="D92" s="7" t="s">
        <v>18</v>
      </c>
      <c r="E92" s="16">
        <v>42041</v>
      </c>
      <c r="F92" s="9" t="s">
        <v>116</v>
      </c>
      <c r="G92" s="9">
        <v>155000000</v>
      </c>
      <c r="H92" s="9">
        <v>5000000</v>
      </c>
      <c r="I92" s="9">
        <v>23457479</v>
      </c>
      <c r="J92" s="8" t="s">
        <v>117</v>
      </c>
      <c r="K92" s="13"/>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row>
    <row r="93" spans="1:137" ht="117" customHeight="1">
      <c r="A93" s="7">
        <v>82</v>
      </c>
      <c r="B93" s="8" t="s">
        <v>243</v>
      </c>
      <c r="C93" s="7" t="s">
        <v>24</v>
      </c>
      <c r="D93" s="7" t="s">
        <v>150</v>
      </c>
      <c r="E93" s="16">
        <v>42041</v>
      </c>
      <c r="F93" s="9">
        <v>3688633500</v>
      </c>
      <c r="G93" s="9">
        <v>3133633500</v>
      </c>
      <c r="H93" s="9"/>
      <c r="I93" s="9">
        <f>380000000+
40000000+
25000000+
50000000+
20000000+
20000000+
20000000</f>
        <v>555000000</v>
      </c>
      <c r="J93" s="8" t="s">
        <v>118</v>
      </c>
      <c r="K93" s="13"/>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row>
    <row r="94" spans="1:137" ht="90" customHeight="1">
      <c r="A94" s="7">
        <v>83</v>
      </c>
      <c r="B94" s="8" t="s">
        <v>244</v>
      </c>
      <c r="C94" s="7" t="s">
        <v>24</v>
      </c>
      <c r="D94" s="7" t="s">
        <v>18</v>
      </c>
      <c r="E94" s="16">
        <v>42041</v>
      </c>
      <c r="F94" s="9">
        <v>3200000000</v>
      </c>
      <c r="G94" s="9">
        <v>3000000000</v>
      </c>
      <c r="H94" s="9"/>
      <c r="I94" s="9">
        <v>200000000</v>
      </c>
      <c r="J94" s="8" t="s">
        <v>119</v>
      </c>
      <c r="K94" s="13"/>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row>
    <row r="95" spans="1:137" ht="135.75" customHeight="1">
      <c r="A95" s="7">
        <v>84</v>
      </c>
      <c r="B95" s="8" t="s">
        <v>245</v>
      </c>
      <c r="C95" s="7" t="s">
        <v>24</v>
      </c>
      <c r="D95" s="7" t="s">
        <v>18</v>
      </c>
      <c r="E95" s="16">
        <v>42041</v>
      </c>
      <c r="F95" s="9">
        <v>6899131673.3000002</v>
      </c>
      <c r="G95" s="9">
        <v>5984331673.3000002</v>
      </c>
      <c r="H95" s="9"/>
      <c r="I95" s="9">
        <f>443200000+66800000+126000000+158000000+120800000</f>
        <v>914800000</v>
      </c>
      <c r="J95" s="8" t="s">
        <v>120</v>
      </c>
      <c r="K95" s="13"/>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row>
    <row r="96" spans="1:137" ht="54.75" customHeight="1">
      <c r="A96" s="7">
        <v>85</v>
      </c>
      <c r="B96" s="8" t="s">
        <v>246</v>
      </c>
      <c r="C96" s="7" t="s">
        <v>24</v>
      </c>
      <c r="D96" s="7" t="s">
        <v>18</v>
      </c>
      <c r="E96" s="16">
        <v>42041</v>
      </c>
      <c r="F96" s="9">
        <v>2513581344</v>
      </c>
      <c r="G96" s="9">
        <v>1881205344</v>
      </c>
      <c r="H96" s="9"/>
      <c r="I96" s="9">
        <v>632376000</v>
      </c>
      <c r="J96" s="8" t="s">
        <v>121</v>
      </c>
      <c r="K96" s="13"/>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row>
    <row r="97" spans="1:137" ht="73.5" customHeight="1">
      <c r="A97" s="7">
        <v>86</v>
      </c>
      <c r="B97" s="8" t="s">
        <v>247</v>
      </c>
      <c r="C97" s="7" t="s">
        <v>24</v>
      </c>
      <c r="D97" s="7" t="s">
        <v>150</v>
      </c>
      <c r="E97" s="16">
        <v>42041</v>
      </c>
      <c r="F97" s="9">
        <v>1796000000</v>
      </c>
      <c r="G97" s="9">
        <v>1722000000</v>
      </c>
      <c r="H97" s="9"/>
      <c r="I97" s="9">
        <f>64000000+
10000000</f>
        <v>74000000</v>
      </c>
      <c r="J97" s="8" t="s">
        <v>122</v>
      </c>
      <c r="K97" s="13"/>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row>
    <row r="98" spans="1:137" ht="47.25">
      <c r="A98" s="7">
        <v>87</v>
      </c>
      <c r="B98" s="6" t="s">
        <v>179</v>
      </c>
      <c r="C98" s="7" t="s">
        <v>24</v>
      </c>
      <c r="D98" s="7" t="s">
        <v>150</v>
      </c>
      <c r="E98" s="16">
        <v>42041</v>
      </c>
      <c r="F98" s="9">
        <v>2814000000</v>
      </c>
      <c r="G98" s="9">
        <v>2590000000</v>
      </c>
      <c r="H98" s="9"/>
      <c r="I98" s="9">
        <f>164000000+
60000000</f>
        <v>224000000</v>
      </c>
      <c r="J98" s="8" t="s">
        <v>276</v>
      </c>
      <c r="K98" s="13"/>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row>
    <row r="99" spans="1:137" ht="63">
      <c r="A99" s="7">
        <v>88</v>
      </c>
      <c r="B99" s="6" t="s">
        <v>248</v>
      </c>
      <c r="C99" s="7" t="s">
        <v>24</v>
      </c>
      <c r="D99" s="7" t="s">
        <v>150</v>
      </c>
      <c r="E99" s="16">
        <v>42041</v>
      </c>
      <c r="F99" s="9">
        <v>1824225000</v>
      </c>
      <c r="G99" s="9">
        <v>1464225000</v>
      </c>
      <c r="H99" s="9"/>
      <c r="I99" s="9">
        <v>360000000</v>
      </c>
      <c r="J99" s="8" t="s">
        <v>276</v>
      </c>
      <c r="K99" s="13"/>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row>
    <row r="100" spans="1:137" ht="72" customHeight="1">
      <c r="A100" s="7">
        <v>89</v>
      </c>
      <c r="B100" s="6" t="s">
        <v>249</v>
      </c>
      <c r="C100" s="7" t="s">
        <v>24</v>
      </c>
      <c r="D100" s="7" t="s">
        <v>150</v>
      </c>
      <c r="E100" s="16">
        <v>42041</v>
      </c>
      <c r="F100" s="9">
        <v>8579750000</v>
      </c>
      <c r="G100" s="9">
        <v>8219750000</v>
      </c>
      <c r="H100" s="9"/>
      <c r="I100" s="9" t="s">
        <v>123</v>
      </c>
      <c r="J100" s="8" t="s">
        <v>275</v>
      </c>
      <c r="K100" s="13"/>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row>
    <row r="101" spans="1:137" ht="87" customHeight="1">
      <c r="A101" s="7">
        <v>90</v>
      </c>
      <c r="B101" s="6" t="s">
        <v>250</v>
      </c>
      <c r="C101" s="7" t="s">
        <v>24</v>
      </c>
      <c r="D101" s="7" t="s">
        <v>150</v>
      </c>
      <c r="E101" s="16">
        <v>42041</v>
      </c>
      <c r="F101" s="9">
        <v>1748900000</v>
      </c>
      <c r="G101" s="9">
        <v>1674900000</v>
      </c>
      <c r="H101" s="9"/>
      <c r="I101" s="9">
        <v>74000000</v>
      </c>
      <c r="J101" s="8" t="s">
        <v>124</v>
      </c>
      <c r="K101" s="13"/>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row>
    <row r="102" spans="1:137" ht="117.75" customHeight="1">
      <c r="A102" s="7">
        <v>91</v>
      </c>
      <c r="B102" s="6" t="s">
        <v>180</v>
      </c>
      <c r="C102" s="7" t="s">
        <v>24</v>
      </c>
      <c r="D102" s="7" t="s">
        <v>12</v>
      </c>
      <c r="E102" s="16">
        <v>42041</v>
      </c>
      <c r="F102" s="9">
        <v>2984811000</v>
      </c>
      <c r="G102" s="9">
        <v>2558811000</v>
      </c>
      <c r="H102" s="9"/>
      <c r="I102" s="9">
        <f>346000000+
80000000</f>
        <v>426000000</v>
      </c>
      <c r="J102" s="8" t="s">
        <v>125</v>
      </c>
      <c r="K102" s="13"/>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row>
    <row r="103" spans="1:137" ht="132" customHeight="1">
      <c r="A103" s="7">
        <v>92</v>
      </c>
      <c r="B103" s="6" t="s">
        <v>251</v>
      </c>
      <c r="C103" s="7" t="s">
        <v>24</v>
      </c>
      <c r="D103" s="7" t="s">
        <v>15</v>
      </c>
      <c r="E103" s="16">
        <v>42041</v>
      </c>
      <c r="F103" s="9">
        <v>3237946200</v>
      </c>
      <c r="G103" s="9">
        <v>2519378380</v>
      </c>
      <c r="H103" s="9"/>
      <c r="I103" s="9">
        <f>30970000+332700420+354897400</f>
        <v>718567820</v>
      </c>
      <c r="J103" s="8" t="s">
        <v>126</v>
      </c>
      <c r="K103" s="1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row>
    <row r="104" spans="1:137" ht="105.75" customHeight="1">
      <c r="A104" s="7">
        <v>93</v>
      </c>
      <c r="B104" s="6" t="s">
        <v>181</v>
      </c>
      <c r="C104" s="7" t="s">
        <v>24</v>
      </c>
      <c r="D104" s="7" t="s">
        <v>18</v>
      </c>
      <c r="E104" s="16">
        <v>42041</v>
      </c>
      <c r="F104" s="9">
        <v>45768088231</v>
      </c>
      <c r="G104" s="9">
        <v>33129102289</v>
      </c>
      <c r="H104" s="9"/>
      <c r="I104" s="9">
        <v>4055256482</v>
      </c>
      <c r="J104" s="8" t="s">
        <v>127</v>
      </c>
      <c r="K104" s="1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row>
    <row r="105" spans="1:137" ht="90.75" customHeight="1">
      <c r="A105" s="7">
        <v>94</v>
      </c>
      <c r="B105" s="6" t="s">
        <v>259</v>
      </c>
      <c r="C105" s="7" t="s">
        <v>24</v>
      </c>
      <c r="D105" s="7" t="s">
        <v>18</v>
      </c>
      <c r="E105" s="16">
        <v>42041</v>
      </c>
      <c r="F105" s="9">
        <v>609848000</v>
      </c>
      <c r="G105" s="9">
        <v>516688000</v>
      </c>
      <c r="H105" s="9"/>
      <c r="I105" s="9">
        <v>93160000</v>
      </c>
      <c r="J105" s="8" t="s">
        <v>24</v>
      </c>
      <c r="K105" s="1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row>
    <row r="106" spans="1:137" ht="63">
      <c r="A106" s="7">
        <v>95</v>
      </c>
      <c r="B106" s="6" t="s">
        <v>182</v>
      </c>
      <c r="C106" s="7" t="s">
        <v>24</v>
      </c>
      <c r="D106" s="7" t="s">
        <v>15</v>
      </c>
      <c r="E106" s="16">
        <v>42041</v>
      </c>
      <c r="F106" s="9">
        <v>3385281986</v>
      </c>
      <c r="G106" s="9">
        <v>3044092586</v>
      </c>
      <c r="H106" s="9"/>
      <c r="I106" s="9">
        <f>141950000+143696400+
55543000</f>
        <v>341189400</v>
      </c>
      <c r="J106" s="8" t="s">
        <v>128</v>
      </c>
      <c r="K106" s="1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row>
    <row r="107" spans="1:137" ht="156" customHeight="1">
      <c r="A107" s="7">
        <v>96</v>
      </c>
      <c r="B107" s="6" t="s">
        <v>129</v>
      </c>
      <c r="C107" s="7" t="s">
        <v>70</v>
      </c>
      <c r="D107" s="7" t="s">
        <v>12</v>
      </c>
      <c r="E107" s="16">
        <v>42041</v>
      </c>
      <c r="F107" s="9">
        <v>2833257600</v>
      </c>
      <c r="G107" s="9">
        <f>+F107-H107-I107</f>
        <v>2533257600</v>
      </c>
      <c r="H107" s="9">
        <v>150000000</v>
      </c>
      <c r="I107" s="9">
        <v>150000000</v>
      </c>
      <c r="J107" s="8" t="s">
        <v>130</v>
      </c>
      <c r="K107" s="1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row>
    <row r="108" spans="1:137" ht="63">
      <c r="A108" s="7">
        <v>97</v>
      </c>
      <c r="B108" s="6" t="s">
        <v>183</v>
      </c>
      <c r="C108" s="7" t="s">
        <v>131</v>
      </c>
      <c r="D108" s="7" t="s">
        <v>18</v>
      </c>
      <c r="E108" s="16">
        <v>42041</v>
      </c>
      <c r="F108" s="9">
        <v>1140000000</v>
      </c>
      <c r="G108" s="9">
        <v>1080000000</v>
      </c>
      <c r="H108" s="9"/>
      <c r="I108" s="9">
        <f>40000000+20000000</f>
        <v>60000000</v>
      </c>
      <c r="J108" s="8" t="s">
        <v>132</v>
      </c>
      <c r="K108" s="1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row>
    <row r="109" spans="1:137" ht="58.5" customHeight="1">
      <c r="A109" s="7">
        <v>98</v>
      </c>
      <c r="B109" s="6" t="s">
        <v>161</v>
      </c>
      <c r="C109" s="7" t="s">
        <v>270</v>
      </c>
      <c r="D109" s="7" t="s">
        <v>15</v>
      </c>
      <c r="E109" s="16">
        <v>42041</v>
      </c>
      <c r="F109" s="9">
        <v>314236000</v>
      </c>
      <c r="G109" s="9" t="s">
        <v>134</v>
      </c>
      <c r="H109" s="9"/>
      <c r="I109" s="9">
        <v>80535000</v>
      </c>
      <c r="J109" s="8" t="s">
        <v>133</v>
      </c>
      <c r="K109" s="13"/>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row>
    <row r="110" spans="1:137" ht="70.5" customHeight="1">
      <c r="A110" s="7">
        <v>99</v>
      </c>
      <c r="B110" s="6" t="s">
        <v>260</v>
      </c>
      <c r="C110" s="7" t="s">
        <v>254</v>
      </c>
      <c r="D110" s="7" t="s">
        <v>15</v>
      </c>
      <c r="E110" s="16">
        <v>42041</v>
      </c>
      <c r="F110" s="9">
        <v>2092562000</v>
      </c>
      <c r="G110" s="9">
        <v>2017062000</v>
      </c>
      <c r="H110" s="9"/>
      <c r="I110" s="9">
        <f>40000000+25000000+10500000</f>
        <v>75500000</v>
      </c>
      <c r="J110" s="8" t="s">
        <v>135</v>
      </c>
      <c r="K110" s="13" t="s">
        <v>193</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row>
    <row r="111" spans="1:137" ht="105.75" customHeight="1">
      <c r="A111" s="7">
        <v>100</v>
      </c>
      <c r="B111" s="6" t="s">
        <v>252</v>
      </c>
      <c r="C111" s="7" t="s">
        <v>136</v>
      </c>
      <c r="D111" s="7" t="s">
        <v>15</v>
      </c>
      <c r="E111" s="16">
        <v>42041</v>
      </c>
      <c r="F111" s="9">
        <v>2168270000</v>
      </c>
      <c r="G111" s="9">
        <v>1868270000</v>
      </c>
      <c r="H111" s="9"/>
      <c r="I111" s="9">
        <v>300000000</v>
      </c>
      <c r="J111" s="8" t="s">
        <v>253</v>
      </c>
      <c r="K111" s="13"/>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row>
    <row r="112" spans="1:137" ht="78.75">
      <c r="A112" s="7">
        <v>101</v>
      </c>
      <c r="B112" s="6" t="s">
        <v>162</v>
      </c>
      <c r="C112" s="7" t="s">
        <v>136</v>
      </c>
      <c r="D112" s="7" t="s">
        <v>15</v>
      </c>
      <c r="E112" s="16">
        <v>42041</v>
      </c>
      <c r="F112" s="9">
        <v>5513106881</v>
      </c>
      <c r="G112" s="9">
        <v>3891345713.3600001</v>
      </c>
      <c r="H112" s="9">
        <f>50000000+10000000</f>
        <v>60000000</v>
      </c>
      <c r="I112" s="9">
        <f>1281241168+250000000+30520000</f>
        <v>1561761168</v>
      </c>
      <c r="J112" s="8" t="s">
        <v>137</v>
      </c>
      <c r="K112" s="13"/>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row>
    <row r="113" spans="1:137" ht="94.5">
      <c r="A113" s="7">
        <v>102</v>
      </c>
      <c r="B113" s="6" t="s">
        <v>184</v>
      </c>
      <c r="C113" s="7" t="s">
        <v>139</v>
      </c>
      <c r="D113" s="7" t="s">
        <v>18</v>
      </c>
      <c r="E113" s="16">
        <v>42041</v>
      </c>
      <c r="F113" s="9">
        <v>700000000</v>
      </c>
      <c r="G113" s="9">
        <v>600000000</v>
      </c>
      <c r="H113" s="9"/>
      <c r="I113" s="9">
        <v>100000000</v>
      </c>
      <c r="J113" s="8" t="s">
        <v>138</v>
      </c>
      <c r="K113" s="13"/>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row>
    <row r="114" spans="1:137" ht="105" customHeight="1">
      <c r="A114" s="7">
        <v>103</v>
      </c>
      <c r="B114" s="6" t="s">
        <v>185</v>
      </c>
      <c r="C114" s="7" t="s">
        <v>140</v>
      </c>
      <c r="D114" s="7" t="s">
        <v>18</v>
      </c>
      <c r="E114" s="16">
        <v>42041</v>
      </c>
      <c r="F114" s="9">
        <v>1579186800</v>
      </c>
      <c r="G114" s="9">
        <v>1333659760</v>
      </c>
      <c r="H114" s="9"/>
      <c r="I114" s="9">
        <v>245527040</v>
      </c>
      <c r="J114" s="8" t="s">
        <v>21</v>
      </c>
      <c r="K114" s="13"/>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row>
    <row r="115" spans="1:137" ht="78.75">
      <c r="A115" s="7">
        <v>104</v>
      </c>
      <c r="B115" s="6" t="s">
        <v>255</v>
      </c>
      <c r="C115" s="7" t="s">
        <v>163</v>
      </c>
      <c r="D115" s="7" t="s">
        <v>12</v>
      </c>
      <c r="E115" s="16">
        <v>42041</v>
      </c>
      <c r="F115" s="9">
        <v>9801027180</v>
      </c>
      <c r="G115" s="9">
        <v>8760434180</v>
      </c>
      <c r="H115" s="9"/>
      <c r="I115" s="9">
        <f>310000000+58000000+47593000+ 25000000+300000000</f>
        <v>740593000</v>
      </c>
      <c r="J115" s="8" t="s">
        <v>141</v>
      </c>
      <c r="K115" s="13"/>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row>
    <row r="116" spans="1:137" ht="122.25" customHeight="1">
      <c r="A116" s="7">
        <v>105</v>
      </c>
      <c r="B116" s="6" t="s">
        <v>186</v>
      </c>
      <c r="C116" s="7" t="s">
        <v>147</v>
      </c>
      <c r="D116" s="7" t="s">
        <v>18</v>
      </c>
      <c r="E116" s="16">
        <v>42041</v>
      </c>
      <c r="F116" s="9">
        <v>3287557560</v>
      </c>
      <c r="G116" s="9">
        <v>2796557560</v>
      </c>
      <c r="H116" s="9"/>
      <c r="I116" s="9">
        <f>457000000+34000000</f>
        <v>491000000</v>
      </c>
      <c r="J116" s="8" t="s">
        <v>142</v>
      </c>
      <c r="K116" s="13"/>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row>
    <row r="117" spans="1:137" ht="89.25" customHeight="1">
      <c r="A117" s="7">
        <v>106</v>
      </c>
      <c r="B117" s="6" t="s">
        <v>261</v>
      </c>
      <c r="C117" s="7" t="s">
        <v>271</v>
      </c>
      <c r="D117" s="7" t="s">
        <v>18</v>
      </c>
      <c r="E117" s="16">
        <v>42041</v>
      </c>
      <c r="F117" s="9">
        <v>1586795000</v>
      </c>
      <c r="G117" s="9">
        <v>1386275750</v>
      </c>
      <c r="H117" s="9"/>
      <c r="I117" s="9">
        <v>200519250</v>
      </c>
      <c r="J117" s="8" t="s">
        <v>143</v>
      </c>
      <c r="K117" s="13" t="s">
        <v>193</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row>
    <row r="118" spans="1:137" ht="181.5" customHeight="1">
      <c r="A118" s="7">
        <v>107</v>
      </c>
      <c r="B118" s="6" t="s">
        <v>262</v>
      </c>
      <c r="C118" s="7" t="s">
        <v>145</v>
      </c>
      <c r="D118" s="7" t="s">
        <v>18</v>
      </c>
      <c r="E118" s="16">
        <v>42041</v>
      </c>
      <c r="F118" s="9">
        <v>376800000</v>
      </c>
      <c r="G118" s="9">
        <v>318132000</v>
      </c>
      <c r="H118" s="9"/>
      <c r="I118" s="9">
        <f>27300000 +14400000+16800000+168000</f>
        <v>58668000</v>
      </c>
      <c r="J118" s="8" t="s">
        <v>144</v>
      </c>
      <c r="K118" s="13"/>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row>
    <row r="119" spans="1:137" ht="102" customHeight="1">
      <c r="A119" s="7">
        <v>108</v>
      </c>
      <c r="B119" s="6" t="s">
        <v>187</v>
      </c>
      <c r="C119" s="7" t="s">
        <v>147</v>
      </c>
      <c r="D119" s="7" t="s">
        <v>18</v>
      </c>
      <c r="E119" s="16">
        <v>42041</v>
      </c>
      <c r="F119" s="9">
        <v>1853353008</v>
      </c>
      <c r="G119" s="9">
        <v>1562298928</v>
      </c>
      <c r="H119" s="9"/>
      <c r="I119" s="9">
        <f>245527040+45527040</f>
        <v>291054080</v>
      </c>
      <c r="J119" s="8" t="s">
        <v>146</v>
      </c>
      <c r="K119" s="13"/>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row>
    <row r="120" spans="1:137" ht="55.5" customHeight="1">
      <c r="A120" s="7">
        <v>109</v>
      </c>
      <c r="B120" s="6" t="s">
        <v>188</v>
      </c>
      <c r="C120" s="7" t="s">
        <v>140</v>
      </c>
      <c r="D120" s="7" t="s">
        <v>18</v>
      </c>
      <c r="E120" s="16">
        <v>42041</v>
      </c>
      <c r="F120" s="9">
        <v>2555451504</v>
      </c>
      <c r="G120" s="9">
        <v>2209924464</v>
      </c>
      <c r="H120" s="9"/>
      <c r="I120" s="9">
        <v>291054080</v>
      </c>
      <c r="J120" s="8" t="s">
        <v>21</v>
      </c>
      <c r="K120" s="13"/>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row>
    <row r="121" spans="1:137" ht="84.75" customHeight="1">
      <c r="A121" s="7">
        <v>110</v>
      </c>
      <c r="B121" s="6" t="s">
        <v>158</v>
      </c>
      <c r="C121" s="7" t="s">
        <v>24</v>
      </c>
      <c r="D121" s="7" t="s">
        <v>18</v>
      </c>
      <c r="E121" s="16">
        <v>42041</v>
      </c>
      <c r="F121" s="9">
        <v>2287396128</v>
      </c>
      <c r="G121" s="9">
        <v>1849069728</v>
      </c>
      <c r="H121" s="9"/>
      <c r="I121" s="9">
        <f>+F121-G121</f>
        <v>438326400</v>
      </c>
      <c r="J121" s="8" t="s">
        <v>159</v>
      </c>
      <c r="K121" s="13"/>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row>
    <row r="122" spans="1:137" ht="24" customHeight="1">
      <c r="A122" s="13"/>
      <c r="B122" s="17" t="s">
        <v>189</v>
      </c>
      <c r="C122" s="13"/>
      <c r="D122" s="13"/>
      <c r="E122" s="14"/>
      <c r="F122" s="18">
        <f>SUM(F12:F121)</f>
        <v>543059198467.92004</v>
      </c>
      <c r="G122" s="18">
        <f>SUM(G12:G121)</f>
        <v>485457358720.77997</v>
      </c>
      <c r="H122" s="18">
        <f>SUM(H12:H121)</f>
        <v>6233678169</v>
      </c>
      <c r="I122" s="18">
        <f>SUM(I12:I121)</f>
        <v>46175853852.5</v>
      </c>
      <c r="J122" s="21"/>
      <c r="K122" s="13"/>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row>
    <row r="123" spans="1:137">
      <c r="A123" s="1"/>
      <c r="B123" s="1"/>
      <c r="C123" s="1"/>
      <c r="D123" s="1"/>
      <c r="E123" s="10"/>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row>
    <row r="124" spans="1:137">
      <c r="A124" s="1"/>
      <c r="B124" s="1"/>
      <c r="C124" s="1"/>
      <c r="D124" s="1"/>
      <c r="E124" s="10"/>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row>
    <row r="125" spans="1:137">
      <c r="A125" s="1"/>
      <c r="B125" s="1"/>
      <c r="C125" s="1"/>
      <c r="D125" s="1"/>
      <c r="E125" s="10"/>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row>
    <row r="126" spans="1:137">
      <c r="A126" s="1"/>
      <c r="B126" s="1"/>
      <c r="C126" s="1"/>
      <c r="D126" s="1"/>
      <c r="E126" s="10"/>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row>
    <row r="127" spans="1:137">
      <c r="A127" s="1"/>
      <c r="B127" s="1"/>
      <c r="C127" s="1"/>
      <c r="D127" s="1"/>
      <c r="E127" s="10"/>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row>
    <row r="128" spans="1:137">
      <c r="A128" s="1"/>
      <c r="B128" s="1"/>
      <c r="C128" s="1"/>
      <c r="D128" s="1"/>
      <c r="E128" s="10"/>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row>
    <row r="129" spans="1:137">
      <c r="A129" s="1"/>
      <c r="B129" s="1"/>
      <c r="C129" s="1"/>
      <c r="D129" s="1"/>
      <c r="E129" s="10"/>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row>
    <row r="130" spans="1:137">
      <c r="A130" s="1"/>
      <c r="B130" s="1"/>
      <c r="C130" s="1"/>
      <c r="D130" s="1"/>
      <c r="E130" s="10"/>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row>
    <row r="131" spans="1:137">
      <c r="A131" s="1"/>
      <c r="B131" s="1"/>
      <c r="C131" s="1"/>
      <c r="D131" s="1"/>
      <c r="E131" s="10"/>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row>
    <row r="132" spans="1:137">
      <c r="A132" s="1"/>
      <c r="B132" s="1"/>
      <c r="C132" s="1"/>
      <c r="D132" s="1"/>
      <c r="E132" s="10"/>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row>
    <row r="133" spans="1:137">
      <c r="A133" s="1"/>
      <c r="B133" s="1"/>
      <c r="C133" s="1"/>
      <c r="D133" s="1"/>
      <c r="E133" s="10"/>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row>
    <row r="134" spans="1:137">
      <c r="A134" s="1"/>
      <c r="B134" s="1"/>
      <c r="C134" s="1"/>
      <c r="D134" s="1"/>
      <c r="E134" s="10"/>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row>
    <row r="135" spans="1:137">
      <c r="A135" s="1"/>
      <c r="B135" s="1"/>
      <c r="C135" s="1"/>
      <c r="D135" s="1"/>
      <c r="E135" s="10"/>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row>
    <row r="136" spans="1:137">
      <c r="A136" s="1"/>
      <c r="B136" s="1"/>
      <c r="C136" s="1"/>
      <c r="D136" s="1"/>
      <c r="E136" s="10"/>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row>
    <row r="137" spans="1:137">
      <c r="A137" s="1"/>
      <c r="B137" s="1"/>
      <c r="C137" s="1"/>
      <c r="D137" s="1"/>
      <c r="E137" s="10"/>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row>
    <row r="138" spans="1:137">
      <c r="A138" s="1"/>
      <c r="B138" s="1"/>
      <c r="C138" s="1"/>
      <c r="D138" s="1"/>
      <c r="E138" s="10"/>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row>
    <row r="139" spans="1:137">
      <c r="A139" s="1"/>
      <c r="B139" s="1"/>
      <c r="C139" s="1"/>
      <c r="D139" s="1"/>
      <c r="E139" s="10"/>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row>
    <row r="140" spans="1:137">
      <c r="A140" s="1"/>
      <c r="B140" s="1"/>
      <c r="C140" s="1"/>
      <c r="D140" s="1"/>
      <c r="E140" s="10"/>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row>
    <row r="141" spans="1:137">
      <c r="A141" s="1"/>
      <c r="B141" s="1"/>
      <c r="C141" s="1"/>
      <c r="D141" s="1"/>
      <c r="E141" s="10"/>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row>
    <row r="142" spans="1:137">
      <c r="A142" s="1"/>
      <c r="B142" s="1"/>
      <c r="C142" s="1"/>
      <c r="D142" s="1"/>
      <c r="E142" s="10"/>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row>
    <row r="143" spans="1:137">
      <c r="A143" s="1"/>
      <c r="B143" s="1"/>
      <c r="C143" s="1"/>
      <c r="D143" s="1"/>
      <c r="E143" s="10"/>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row>
    <row r="144" spans="1:137">
      <c r="A144" s="1"/>
      <c r="B144" s="1"/>
      <c r="C144" s="1"/>
      <c r="D144" s="1"/>
      <c r="E144" s="10"/>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row>
    <row r="145" spans="1:137">
      <c r="A145" s="1"/>
      <c r="B145" s="1"/>
      <c r="C145" s="1"/>
      <c r="D145" s="1"/>
      <c r="E145" s="10"/>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row>
    <row r="146" spans="1:137">
      <c r="A146" s="1"/>
      <c r="B146" s="1"/>
      <c r="C146" s="1"/>
      <c r="D146" s="1"/>
      <c r="E146" s="10"/>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row>
    <row r="147" spans="1:137">
      <c r="A147" s="1"/>
      <c r="B147" s="1"/>
      <c r="C147" s="1"/>
      <c r="D147" s="1"/>
      <c r="E147" s="10"/>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row>
    <row r="148" spans="1:137">
      <c r="A148" s="1"/>
      <c r="B148" s="1"/>
      <c r="C148" s="1"/>
      <c r="D148" s="1"/>
      <c r="E148" s="10"/>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row>
    <row r="149" spans="1:137">
      <c r="A149" s="1"/>
      <c r="B149" s="1"/>
      <c r="C149" s="1"/>
      <c r="D149" s="1"/>
      <c r="E149" s="10"/>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row>
    <row r="150" spans="1:137">
      <c r="A150" s="1"/>
      <c r="B150" s="1"/>
      <c r="C150" s="1"/>
      <c r="D150" s="1"/>
      <c r="E150" s="10"/>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row>
    <row r="151" spans="1:137">
      <c r="A151" s="1"/>
      <c r="B151" s="1"/>
      <c r="C151" s="1"/>
      <c r="D151" s="1"/>
      <c r="E151" s="10"/>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row>
    <row r="152" spans="1:137">
      <c r="A152" s="1"/>
      <c r="B152" s="1"/>
      <c r="C152" s="1"/>
      <c r="D152" s="1"/>
      <c r="E152" s="10"/>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row>
    <row r="153" spans="1:137">
      <c r="A153" s="1"/>
      <c r="B153" s="1"/>
      <c r="C153" s="1"/>
      <c r="D153" s="1"/>
      <c r="E153" s="10"/>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row>
    <row r="154" spans="1:137">
      <c r="A154" s="1"/>
      <c r="B154" s="1"/>
      <c r="C154" s="1"/>
      <c r="D154" s="1"/>
      <c r="E154" s="10"/>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row>
    <row r="155" spans="1:137">
      <c r="A155" s="1"/>
      <c r="B155" s="1"/>
      <c r="C155" s="1"/>
      <c r="D155" s="1"/>
      <c r="E155" s="10"/>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row>
    <row r="156" spans="1:137">
      <c r="A156" s="1"/>
      <c r="B156" s="1"/>
      <c r="C156" s="1"/>
      <c r="D156" s="1"/>
      <c r="E156" s="10"/>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row>
    <row r="157" spans="1:137">
      <c r="A157" s="1"/>
      <c r="B157" s="1"/>
      <c r="C157" s="1"/>
      <c r="D157" s="1"/>
      <c r="E157" s="10"/>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row>
    <row r="158" spans="1:137">
      <c r="A158" s="1"/>
      <c r="B158" s="1"/>
      <c r="C158" s="1"/>
      <c r="D158" s="1"/>
      <c r="E158" s="10"/>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row>
    <row r="159" spans="1:137">
      <c r="A159" s="1"/>
      <c r="B159" s="1"/>
      <c r="C159" s="1"/>
      <c r="D159" s="1"/>
      <c r="E159" s="10"/>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row>
    <row r="160" spans="1:137">
      <c r="A160" s="1"/>
      <c r="B160" s="1"/>
      <c r="C160" s="1"/>
      <c r="D160" s="1"/>
      <c r="E160" s="10"/>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row>
    <row r="161" spans="1:137">
      <c r="A161" s="1"/>
      <c r="B161" s="1"/>
      <c r="C161" s="1"/>
      <c r="D161" s="1"/>
      <c r="E161" s="10"/>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row>
    <row r="162" spans="1:137">
      <c r="A162" s="1"/>
      <c r="B162" s="1"/>
      <c r="C162" s="1"/>
      <c r="D162" s="1"/>
      <c r="E162" s="10"/>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row>
    <row r="163" spans="1:137">
      <c r="A163" s="1"/>
      <c r="B163" s="1"/>
      <c r="C163" s="1"/>
      <c r="D163" s="1"/>
      <c r="E163" s="10"/>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row>
    <row r="164" spans="1:137">
      <c r="A164" s="1"/>
      <c r="B164" s="1"/>
      <c r="C164" s="1"/>
      <c r="D164" s="1"/>
      <c r="E164" s="10"/>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row>
    <row r="165" spans="1:137">
      <c r="A165" s="1"/>
      <c r="B165" s="1"/>
      <c r="C165" s="1"/>
      <c r="D165" s="1"/>
      <c r="E165" s="10"/>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row>
    <row r="166" spans="1:137">
      <c r="A166" s="1"/>
      <c r="B166" s="1"/>
      <c r="C166" s="1"/>
      <c r="D166" s="1"/>
      <c r="E166" s="10"/>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row>
    <row r="167" spans="1:137">
      <c r="A167" s="1"/>
      <c r="B167" s="1"/>
      <c r="C167" s="1"/>
      <c r="D167" s="1"/>
      <c r="E167" s="10"/>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row>
    <row r="168" spans="1:137">
      <c r="A168" s="1"/>
      <c r="B168" s="1"/>
      <c r="C168" s="1"/>
      <c r="D168" s="1"/>
      <c r="E168" s="10"/>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row>
    <row r="169" spans="1:137">
      <c r="A169" s="1"/>
      <c r="B169" s="1"/>
      <c r="C169" s="1"/>
      <c r="D169" s="1"/>
      <c r="E169" s="10"/>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row>
    <row r="170" spans="1:137">
      <c r="A170" s="1"/>
      <c r="B170" s="1"/>
      <c r="C170" s="1"/>
      <c r="D170" s="1"/>
      <c r="E170" s="10"/>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row>
    <row r="171" spans="1:137">
      <c r="A171" s="1"/>
      <c r="B171" s="1"/>
      <c r="C171" s="1"/>
      <c r="D171" s="1"/>
      <c r="E171" s="10"/>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row>
    <row r="172" spans="1:137">
      <c r="A172" s="1"/>
      <c r="B172" s="1"/>
      <c r="C172" s="1"/>
      <c r="D172" s="1"/>
      <c r="E172" s="10"/>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row>
    <row r="173" spans="1:137">
      <c r="A173" s="1"/>
      <c r="B173" s="1"/>
      <c r="C173" s="1"/>
      <c r="D173" s="1"/>
      <c r="E173" s="10"/>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row>
    <row r="174" spans="1:137">
      <c r="A174" s="1"/>
      <c r="B174" s="1"/>
      <c r="C174" s="1"/>
      <c r="D174" s="1"/>
      <c r="E174" s="10"/>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row>
    <row r="175" spans="1:137">
      <c r="A175" s="1"/>
      <c r="B175" s="1"/>
      <c r="C175" s="1"/>
      <c r="D175" s="1"/>
      <c r="E175" s="10"/>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row>
    <row r="176" spans="1:137">
      <c r="A176" s="1"/>
      <c r="B176" s="1"/>
      <c r="C176" s="1"/>
      <c r="D176" s="1"/>
      <c r="E176" s="10"/>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row>
    <row r="177" spans="1:137">
      <c r="A177" s="1"/>
      <c r="B177" s="1"/>
      <c r="C177" s="1"/>
      <c r="D177" s="1"/>
      <c r="E177" s="10"/>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row>
    <row r="178" spans="1:137">
      <c r="A178" s="1"/>
      <c r="B178" s="1"/>
      <c r="C178" s="1"/>
      <c r="D178" s="1"/>
      <c r="E178" s="10"/>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row>
    <row r="179" spans="1:137">
      <c r="A179" s="1"/>
      <c r="B179" s="1"/>
      <c r="C179" s="1"/>
      <c r="D179" s="1"/>
      <c r="E179" s="10"/>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row>
    <row r="180" spans="1:137">
      <c r="A180" s="1"/>
      <c r="B180" s="1"/>
      <c r="C180" s="1"/>
      <c r="D180" s="1"/>
      <c r="E180" s="10"/>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row>
    <row r="181" spans="1:137">
      <c r="A181" s="1"/>
      <c r="B181" s="1"/>
      <c r="C181" s="1"/>
      <c r="D181" s="1"/>
      <c r="E181" s="10"/>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row>
    <row r="182" spans="1:137">
      <c r="A182" s="1"/>
      <c r="B182" s="1"/>
      <c r="C182" s="1"/>
      <c r="D182" s="1"/>
      <c r="E182" s="10"/>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row>
    <row r="183" spans="1:137">
      <c r="A183" s="1"/>
      <c r="B183" s="1"/>
      <c r="C183" s="1"/>
      <c r="D183" s="1"/>
      <c r="E183" s="10"/>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row>
    <row r="184" spans="1:137">
      <c r="A184" s="1"/>
      <c r="B184" s="1"/>
      <c r="C184" s="1"/>
      <c r="D184" s="1"/>
      <c r="E184" s="10"/>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row>
    <row r="185" spans="1:137">
      <c r="A185" s="1"/>
      <c r="B185" s="1"/>
      <c r="C185" s="1"/>
      <c r="D185" s="1"/>
      <c r="E185" s="10"/>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row>
    <row r="186" spans="1:137">
      <c r="A186" s="1"/>
      <c r="B186" s="1"/>
      <c r="C186" s="1"/>
      <c r="D186" s="1"/>
      <c r="E186" s="10"/>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row>
    <row r="187" spans="1:137">
      <c r="A187" s="1"/>
      <c r="B187" s="1"/>
      <c r="C187" s="1"/>
      <c r="D187" s="1"/>
      <c r="E187" s="10"/>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row>
    <row r="188" spans="1:137">
      <c r="A188" s="1"/>
      <c r="B188" s="1"/>
      <c r="C188" s="1"/>
      <c r="D188" s="1"/>
      <c r="E188" s="10"/>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row>
    <row r="189" spans="1:137">
      <c r="A189" s="1"/>
      <c r="B189" s="1"/>
      <c r="C189" s="1"/>
      <c r="D189" s="1"/>
      <c r="E189" s="10"/>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row>
    <row r="190" spans="1:137">
      <c r="A190" s="1"/>
      <c r="B190" s="1"/>
      <c r="C190" s="1"/>
      <c r="D190" s="1"/>
      <c r="E190" s="10"/>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row>
    <row r="191" spans="1:137">
      <c r="A191" s="1"/>
      <c r="B191" s="1"/>
      <c r="C191" s="1"/>
      <c r="D191" s="1"/>
      <c r="E191" s="10"/>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row>
    <row r="192" spans="1:137">
      <c r="A192" s="1"/>
      <c r="B192" s="1"/>
      <c r="C192" s="1"/>
      <c r="D192" s="1"/>
      <c r="E192" s="10"/>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row>
    <row r="193" spans="1:137">
      <c r="A193" s="1"/>
      <c r="B193" s="1"/>
      <c r="C193" s="1"/>
      <c r="D193" s="1"/>
      <c r="E193" s="10"/>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row>
    <row r="194" spans="1:137">
      <c r="A194" s="1"/>
      <c r="B194" s="1"/>
      <c r="C194" s="1"/>
      <c r="D194" s="1"/>
      <c r="E194" s="10"/>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row>
    <row r="195" spans="1:137">
      <c r="A195" s="1"/>
      <c r="B195" s="1"/>
      <c r="C195" s="1"/>
      <c r="D195" s="1"/>
      <c r="E195" s="10"/>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row>
    <row r="196" spans="1:137">
      <c r="A196" s="1"/>
      <c r="B196" s="1"/>
      <c r="C196" s="1"/>
      <c r="D196" s="1"/>
      <c r="E196" s="10"/>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row>
    <row r="197" spans="1:137">
      <c r="A197" s="1"/>
      <c r="B197" s="1"/>
      <c r="C197" s="1"/>
      <c r="D197" s="1"/>
      <c r="E197" s="10"/>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row>
    <row r="198" spans="1:137">
      <c r="A198" s="1"/>
      <c r="B198" s="1"/>
      <c r="C198" s="1"/>
      <c r="D198" s="1"/>
      <c r="E198" s="10"/>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row>
    <row r="199" spans="1:137">
      <c r="A199" s="1"/>
      <c r="B199" s="1"/>
      <c r="C199" s="1"/>
      <c r="D199" s="1"/>
      <c r="E199" s="10"/>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row>
    <row r="200" spans="1:137">
      <c r="A200" s="1"/>
      <c r="B200" s="1"/>
      <c r="C200" s="1"/>
      <c r="D200" s="1"/>
      <c r="E200" s="10"/>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row>
    <row r="201" spans="1:137">
      <c r="A201" s="1"/>
      <c r="B201" s="1"/>
      <c r="C201" s="1"/>
      <c r="D201" s="1"/>
      <c r="E201" s="10"/>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row>
    <row r="202" spans="1:137">
      <c r="A202" s="1"/>
      <c r="B202" s="1"/>
      <c r="C202" s="1"/>
      <c r="D202" s="1"/>
      <c r="E202" s="10"/>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row>
    <row r="203" spans="1:137">
      <c r="A203" s="1"/>
      <c r="B203" s="1"/>
      <c r="C203" s="1"/>
      <c r="D203" s="1"/>
      <c r="E203" s="10"/>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row>
    <row r="204" spans="1:137">
      <c r="A204" s="1"/>
      <c r="B204" s="1"/>
      <c r="C204" s="1"/>
      <c r="D204" s="1"/>
      <c r="E204" s="10"/>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row>
    <row r="205" spans="1:137">
      <c r="A205" s="1"/>
      <c r="B205" s="1"/>
      <c r="C205" s="1"/>
      <c r="D205" s="1"/>
      <c r="E205" s="10"/>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row>
    <row r="206" spans="1:137">
      <c r="A206" s="1"/>
      <c r="B206" s="1"/>
      <c r="C206" s="1"/>
      <c r="D206" s="1"/>
      <c r="E206" s="10"/>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row>
    <row r="207" spans="1:137">
      <c r="A207" s="1"/>
      <c r="B207" s="1"/>
      <c r="C207" s="1"/>
      <c r="D207" s="1"/>
      <c r="E207" s="10"/>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row>
    <row r="208" spans="1:137">
      <c r="A208" s="1"/>
      <c r="B208" s="1"/>
      <c r="C208" s="1"/>
      <c r="D208" s="1"/>
      <c r="E208" s="10"/>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row>
    <row r="209" spans="1:137">
      <c r="A209" s="1"/>
      <c r="B209" s="1"/>
      <c r="C209" s="1"/>
      <c r="D209" s="1"/>
      <c r="E209" s="10"/>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row>
    <row r="210" spans="1:137">
      <c r="A210" s="1"/>
      <c r="B210" s="1"/>
      <c r="C210" s="1"/>
      <c r="D210" s="1"/>
      <c r="E210" s="10"/>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row>
    <row r="211" spans="1:137">
      <c r="A211" s="1"/>
      <c r="B211" s="1"/>
      <c r="C211" s="1"/>
      <c r="D211" s="1"/>
      <c r="E211" s="10"/>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row>
    <row r="212" spans="1:137">
      <c r="A212" s="1"/>
      <c r="B212" s="1"/>
      <c r="C212" s="1"/>
      <c r="D212" s="1"/>
      <c r="E212" s="10"/>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row>
    <row r="213" spans="1:137">
      <c r="A213" s="1"/>
      <c r="B213" s="1"/>
      <c r="C213" s="1"/>
      <c r="D213" s="1"/>
      <c r="E213" s="10"/>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row>
    <row r="214" spans="1:137">
      <c r="A214" s="1"/>
      <c r="B214" s="1"/>
      <c r="C214" s="1"/>
      <c r="D214" s="1"/>
      <c r="E214" s="10"/>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row>
    <row r="215" spans="1:137">
      <c r="A215" s="1"/>
      <c r="B215" s="1"/>
      <c r="C215" s="1"/>
      <c r="D215" s="1"/>
      <c r="E215" s="10"/>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row>
    <row r="216" spans="1:137">
      <c r="A216" s="1"/>
      <c r="B216" s="1"/>
      <c r="C216" s="1"/>
      <c r="D216" s="1"/>
      <c r="E216" s="10"/>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row>
    <row r="217" spans="1:137">
      <c r="A217" s="1"/>
      <c r="B217" s="1"/>
      <c r="C217" s="1"/>
      <c r="D217" s="1"/>
      <c r="E217" s="10"/>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row>
    <row r="218" spans="1:137">
      <c r="A218" s="1"/>
      <c r="B218" s="1"/>
      <c r="C218" s="1"/>
      <c r="D218" s="1"/>
      <c r="E218" s="10"/>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row>
    <row r="219" spans="1:137">
      <c r="A219" s="1"/>
      <c r="B219" s="1"/>
      <c r="C219" s="1"/>
      <c r="D219" s="1"/>
      <c r="E219" s="10"/>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row>
    <row r="220" spans="1:137">
      <c r="A220" s="1"/>
      <c r="B220" s="1"/>
      <c r="C220" s="1"/>
      <c r="D220" s="1"/>
      <c r="E220" s="10"/>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row>
    <row r="221" spans="1:137">
      <c r="A221" s="1"/>
      <c r="B221" s="1"/>
      <c r="C221" s="1"/>
      <c r="D221" s="1"/>
      <c r="E221" s="10"/>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row>
    <row r="222" spans="1:137">
      <c r="A222" s="1"/>
      <c r="B222" s="1"/>
      <c r="C222" s="1"/>
      <c r="D222" s="1"/>
      <c r="E222" s="10"/>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row>
    <row r="223" spans="1:137">
      <c r="A223" s="1"/>
      <c r="B223" s="1"/>
      <c r="C223" s="1"/>
      <c r="D223" s="1"/>
      <c r="E223" s="10"/>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row>
    <row r="224" spans="1:137">
      <c r="A224" s="1"/>
      <c r="B224" s="1"/>
      <c r="C224" s="1"/>
      <c r="D224" s="1"/>
      <c r="E224" s="10"/>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row>
    <row r="225" spans="1:137">
      <c r="A225" s="1"/>
      <c r="B225" s="1"/>
      <c r="C225" s="1"/>
      <c r="D225" s="1"/>
      <c r="E225" s="10"/>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row>
    <row r="226" spans="1:137">
      <c r="A226" s="1"/>
      <c r="B226" s="1"/>
      <c r="C226" s="1"/>
      <c r="D226" s="1"/>
      <c r="E226" s="10"/>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row>
    <row r="227" spans="1:137">
      <c r="A227" s="1"/>
      <c r="B227" s="1"/>
      <c r="C227" s="1"/>
      <c r="D227" s="1"/>
      <c r="E227" s="10"/>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row>
    <row r="228" spans="1:137">
      <c r="A228" s="1"/>
      <c r="B228" s="1"/>
      <c r="C228" s="1"/>
      <c r="D228" s="1"/>
      <c r="E228" s="10"/>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row>
    <row r="229" spans="1:137">
      <c r="A229" s="1"/>
      <c r="B229" s="1"/>
      <c r="C229" s="1"/>
      <c r="D229" s="1"/>
      <c r="E229" s="10"/>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row>
    <row r="230" spans="1:137">
      <c r="A230" s="1"/>
      <c r="B230" s="1"/>
      <c r="C230" s="1"/>
      <c r="D230" s="1"/>
      <c r="E230" s="10"/>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row>
    <row r="231" spans="1:137">
      <c r="A231" s="1"/>
      <c r="B231" s="1"/>
      <c r="C231" s="1"/>
      <c r="D231" s="1"/>
      <c r="E231" s="10"/>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row>
    <row r="232" spans="1:137">
      <c r="A232" s="1"/>
      <c r="B232" s="1"/>
      <c r="C232" s="1"/>
      <c r="D232" s="1"/>
      <c r="E232" s="10"/>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row>
    <row r="233" spans="1:137">
      <c r="A233" s="1"/>
      <c r="B233" s="1"/>
      <c r="C233" s="1"/>
      <c r="D233" s="1"/>
      <c r="E233" s="10"/>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row>
    <row r="234" spans="1:137">
      <c r="A234" s="1"/>
      <c r="B234" s="1"/>
      <c r="C234" s="1"/>
      <c r="D234" s="1"/>
      <c r="E234" s="10"/>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row>
    <row r="235" spans="1:137">
      <c r="A235" s="1"/>
      <c r="B235" s="1"/>
      <c r="C235" s="1"/>
      <c r="D235" s="1"/>
      <c r="E235" s="10"/>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row>
    <row r="236" spans="1:137">
      <c r="A236" s="1"/>
      <c r="B236" s="1"/>
      <c r="C236" s="1"/>
      <c r="D236" s="1"/>
      <c r="E236" s="10"/>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row>
    <row r="237" spans="1:137">
      <c r="A237" s="1"/>
      <c r="B237" s="1"/>
      <c r="C237" s="1"/>
      <c r="D237" s="1"/>
      <c r="E237" s="10"/>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row>
    <row r="238" spans="1:137">
      <c r="A238" s="1"/>
      <c r="B238" s="1"/>
      <c r="C238" s="1"/>
      <c r="D238" s="1"/>
      <c r="E238" s="10"/>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row>
    <row r="239" spans="1:137">
      <c r="A239" s="1"/>
      <c r="B239" s="1"/>
      <c r="C239" s="1"/>
      <c r="D239" s="1"/>
      <c r="E239" s="10"/>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row>
    <row r="240" spans="1:137">
      <c r="A240" s="1"/>
      <c r="B240" s="1"/>
      <c r="C240" s="1"/>
      <c r="D240" s="1"/>
      <c r="E240" s="10"/>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row>
    <row r="241" spans="1:137">
      <c r="A241" s="1"/>
      <c r="B241" s="1"/>
      <c r="C241" s="1"/>
      <c r="D241" s="1"/>
      <c r="E241" s="10"/>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row>
    <row r="242" spans="1:137">
      <c r="A242" s="1"/>
      <c r="B242" s="1"/>
      <c r="C242" s="1"/>
      <c r="D242" s="1"/>
      <c r="E242" s="10"/>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row>
    <row r="243" spans="1:137">
      <c r="A243" s="1"/>
      <c r="B243" s="1"/>
      <c r="C243" s="1"/>
      <c r="D243" s="1"/>
      <c r="E243" s="10"/>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row>
    <row r="244" spans="1:137">
      <c r="A244" s="1"/>
      <c r="B244" s="1"/>
      <c r="C244" s="1"/>
      <c r="D244" s="1"/>
      <c r="E244" s="10"/>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row>
    <row r="245" spans="1:137">
      <c r="A245" s="1"/>
      <c r="B245" s="1"/>
      <c r="C245" s="1"/>
      <c r="D245" s="1"/>
      <c r="E245" s="10"/>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row>
    <row r="246" spans="1:137">
      <c r="A246" s="1"/>
      <c r="B246" s="1"/>
      <c r="C246" s="1"/>
      <c r="D246" s="1"/>
      <c r="E246" s="10"/>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row>
    <row r="247" spans="1:137">
      <c r="A247" s="1"/>
      <c r="B247" s="1"/>
      <c r="C247" s="1"/>
      <c r="D247" s="1"/>
      <c r="E247" s="10"/>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row>
    <row r="248" spans="1:137">
      <c r="A248" s="1"/>
      <c r="B248" s="1"/>
      <c r="C248" s="1"/>
      <c r="D248" s="1"/>
      <c r="E248" s="10"/>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row>
    <row r="249" spans="1:137">
      <c r="A249" s="1"/>
      <c r="B249" s="1"/>
      <c r="C249" s="1"/>
      <c r="D249" s="1"/>
      <c r="E249" s="10"/>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row>
    <row r="250" spans="1:137">
      <c r="A250" s="1"/>
      <c r="B250" s="1"/>
      <c r="C250" s="1"/>
      <c r="D250" s="1"/>
      <c r="E250" s="10"/>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row>
    <row r="251" spans="1:137">
      <c r="A251" s="1"/>
      <c r="B251" s="1"/>
      <c r="C251" s="1"/>
      <c r="D251" s="1"/>
      <c r="E251" s="10"/>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row>
    <row r="252" spans="1:137">
      <c r="A252" s="1"/>
      <c r="B252" s="1"/>
      <c r="C252" s="1"/>
      <c r="D252" s="1"/>
      <c r="E252" s="10"/>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row>
    <row r="253" spans="1:137">
      <c r="A253" s="1"/>
      <c r="B253" s="1"/>
      <c r="C253" s="1"/>
      <c r="D253" s="1"/>
      <c r="E253" s="10"/>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row>
    <row r="254" spans="1:137">
      <c r="A254" s="1"/>
      <c r="B254" s="1"/>
      <c r="C254" s="1"/>
      <c r="D254" s="1"/>
      <c r="E254" s="10"/>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row>
    <row r="255" spans="1:137">
      <c r="A255" s="1"/>
      <c r="B255" s="1"/>
      <c r="C255" s="1"/>
      <c r="D255" s="1"/>
      <c r="E255" s="10"/>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row>
    <row r="256" spans="1:137">
      <c r="A256" s="1"/>
      <c r="B256" s="1"/>
      <c r="C256" s="1"/>
      <c r="D256" s="1"/>
      <c r="E256" s="10"/>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row>
    <row r="257" spans="1:137">
      <c r="A257" s="1"/>
      <c r="B257" s="1"/>
      <c r="C257" s="1"/>
      <c r="D257" s="1"/>
      <c r="E257" s="10"/>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row>
    <row r="258" spans="1:137">
      <c r="A258" s="1"/>
      <c r="B258" s="1"/>
      <c r="C258" s="1"/>
      <c r="D258" s="1"/>
      <c r="E258" s="10"/>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row>
    <row r="259" spans="1:137">
      <c r="A259" s="1"/>
      <c r="B259" s="1"/>
      <c r="C259" s="1"/>
      <c r="D259" s="1"/>
      <c r="E259" s="10"/>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row>
    <row r="260" spans="1:137">
      <c r="A260" s="1"/>
      <c r="B260" s="1"/>
      <c r="C260" s="1"/>
      <c r="D260" s="1"/>
      <c r="E260" s="10"/>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row>
    <row r="261" spans="1:137">
      <c r="A261" s="1"/>
      <c r="B261" s="1"/>
      <c r="C261" s="1"/>
      <c r="D261" s="1"/>
      <c r="E261" s="10"/>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row>
    <row r="262" spans="1:137">
      <c r="A262" s="1"/>
      <c r="B262" s="1"/>
      <c r="C262" s="1"/>
      <c r="D262" s="1"/>
      <c r="E262" s="10"/>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row>
    <row r="263" spans="1:137">
      <c r="A263" s="1"/>
      <c r="B263" s="1"/>
      <c r="C263" s="1"/>
      <c r="D263" s="1"/>
      <c r="E263" s="10"/>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row>
    <row r="264" spans="1:137">
      <c r="A264" s="1"/>
      <c r="B264" s="1"/>
      <c r="C264" s="1"/>
      <c r="D264" s="1"/>
      <c r="E264" s="10"/>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row>
    <row r="265" spans="1:137">
      <c r="A265" s="1"/>
      <c r="B265" s="1"/>
      <c r="C265" s="1"/>
      <c r="D265" s="1"/>
      <c r="E265" s="10"/>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row>
    <row r="266" spans="1:137">
      <c r="A266" s="1"/>
      <c r="B266" s="1"/>
      <c r="C266" s="1"/>
      <c r="D266" s="1"/>
      <c r="E266" s="10"/>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row>
    <row r="267" spans="1:137">
      <c r="A267" s="1"/>
      <c r="B267" s="1"/>
      <c r="C267" s="1"/>
      <c r="D267" s="1"/>
      <c r="E267" s="10"/>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row>
    <row r="268" spans="1:137">
      <c r="A268" s="1"/>
      <c r="B268" s="1"/>
      <c r="C268" s="1"/>
      <c r="D268" s="1"/>
      <c r="E268" s="10"/>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row>
    <row r="269" spans="1:137">
      <c r="A269" s="1"/>
      <c r="B269" s="1"/>
      <c r="C269" s="1"/>
      <c r="D269" s="1"/>
      <c r="E269" s="10"/>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row>
    <row r="270" spans="1:137">
      <c r="A270" s="1"/>
      <c r="B270" s="1"/>
      <c r="C270" s="1"/>
      <c r="D270" s="1"/>
      <c r="E270" s="10"/>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row>
    <row r="271" spans="1:137">
      <c r="A271" s="1"/>
      <c r="B271" s="1"/>
      <c r="C271" s="1"/>
      <c r="D271" s="1"/>
      <c r="E271" s="10"/>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row>
    <row r="272" spans="1:137">
      <c r="A272" s="1"/>
      <c r="B272" s="1"/>
      <c r="C272" s="1"/>
      <c r="D272" s="1"/>
      <c r="E272" s="10"/>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row>
    <row r="273" spans="1:137">
      <c r="A273" s="1"/>
      <c r="B273" s="1"/>
      <c r="C273" s="1"/>
      <c r="D273" s="1"/>
      <c r="E273" s="10"/>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row>
    <row r="274" spans="1:137">
      <c r="A274" s="1"/>
      <c r="B274" s="1"/>
      <c r="C274" s="1"/>
      <c r="D274" s="1"/>
      <c r="E274" s="10"/>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row>
    <row r="275" spans="1:137">
      <c r="A275" s="1"/>
      <c r="B275" s="1"/>
      <c r="C275" s="1"/>
      <c r="D275" s="1"/>
      <c r="E275" s="10"/>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row>
    <row r="276" spans="1:137">
      <c r="A276" s="1"/>
      <c r="B276" s="1"/>
      <c r="C276" s="1"/>
      <c r="D276" s="1"/>
      <c r="E276" s="10"/>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row>
    <row r="277" spans="1:137">
      <c r="A277" s="1"/>
      <c r="B277" s="1"/>
      <c r="C277" s="1"/>
      <c r="D277" s="1"/>
      <c r="E277" s="10"/>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row>
    <row r="278" spans="1:137">
      <c r="A278" s="1"/>
      <c r="B278" s="1"/>
      <c r="C278" s="1"/>
      <c r="D278" s="1"/>
      <c r="E278" s="10"/>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row>
    <row r="279" spans="1:137">
      <c r="A279" s="1"/>
      <c r="B279" s="1"/>
      <c r="C279" s="1"/>
      <c r="D279" s="1"/>
      <c r="E279" s="10"/>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row>
    <row r="280" spans="1:137">
      <c r="A280" s="1"/>
      <c r="B280" s="1"/>
      <c r="C280" s="1"/>
      <c r="D280" s="1"/>
      <c r="E280" s="10"/>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row>
    <row r="281" spans="1:137">
      <c r="A281" s="1"/>
      <c r="B281" s="1"/>
      <c r="C281" s="1"/>
      <c r="D281" s="1"/>
      <c r="E281" s="10"/>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row>
    <row r="282" spans="1:137">
      <c r="A282" s="1"/>
      <c r="B282" s="1"/>
      <c r="C282" s="1"/>
      <c r="D282" s="1"/>
      <c r="E282" s="10"/>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row>
    <row r="283" spans="1:137">
      <c r="A283" s="1"/>
      <c r="B283" s="1"/>
      <c r="C283" s="1"/>
      <c r="D283" s="1"/>
      <c r="E283" s="10"/>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row>
    <row r="284" spans="1:137">
      <c r="A284" s="1"/>
      <c r="B284" s="1"/>
      <c r="C284" s="1"/>
      <c r="D284" s="1"/>
      <c r="E284" s="10"/>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row>
    <row r="285" spans="1:137">
      <c r="A285" s="1"/>
      <c r="B285" s="1"/>
      <c r="C285" s="1"/>
      <c r="D285" s="1"/>
      <c r="E285" s="10"/>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row>
    <row r="286" spans="1:137">
      <c r="A286" s="1"/>
      <c r="B286" s="1"/>
      <c r="C286" s="1"/>
      <c r="D286" s="1"/>
      <c r="E286" s="10"/>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row>
    <row r="287" spans="1:137">
      <c r="A287" s="1"/>
      <c r="B287" s="1"/>
      <c r="C287" s="1"/>
      <c r="D287" s="1"/>
      <c r="E287" s="10"/>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row>
    <row r="288" spans="1:137">
      <c r="A288" s="1"/>
      <c r="B288" s="1"/>
      <c r="C288" s="1"/>
      <c r="D288" s="1"/>
      <c r="E288" s="10"/>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row>
    <row r="289" spans="1:137">
      <c r="A289" s="1"/>
      <c r="B289" s="1"/>
      <c r="C289" s="1"/>
      <c r="D289" s="1"/>
      <c r="E289" s="10"/>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row>
    <row r="290" spans="1:137">
      <c r="A290" s="1"/>
      <c r="B290" s="1"/>
      <c r="C290" s="1"/>
      <c r="D290" s="1"/>
      <c r="E290" s="10"/>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row>
    <row r="291" spans="1:137">
      <c r="A291" s="1"/>
      <c r="B291" s="1"/>
      <c r="C291" s="1"/>
      <c r="D291" s="1"/>
      <c r="E291" s="10"/>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row>
    <row r="292" spans="1:137">
      <c r="A292" s="1"/>
      <c r="B292" s="1"/>
      <c r="C292" s="1"/>
      <c r="D292" s="1"/>
      <c r="E292" s="10"/>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row>
    <row r="293" spans="1:137">
      <c r="A293" s="1"/>
      <c r="B293" s="1"/>
      <c r="C293" s="1"/>
      <c r="D293" s="1"/>
      <c r="E293" s="10"/>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row>
    <row r="294" spans="1:137">
      <c r="A294" s="1"/>
      <c r="B294" s="1"/>
      <c r="C294" s="1"/>
      <c r="D294" s="1"/>
      <c r="E294" s="10"/>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row>
    <row r="295" spans="1:137">
      <c r="A295" s="1"/>
      <c r="B295" s="1"/>
      <c r="C295" s="1"/>
      <c r="D295" s="1"/>
      <c r="E295" s="10"/>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row>
    <row r="296" spans="1:137">
      <c r="A296" s="1"/>
      <c r="B296" s="1"/>
      <c r="C296" s="1"/>
      <c r="D296" s="1"/>
      <c r="E296" s="10"/>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row>
    <row r="297" spans="1:137">
      <c r="A297" s="1"/>
      <c r="B297" s="1"/>
      <c r="C297" s="1"/>
      <c r="D297" s="1"/>
      <c r="E297" s="10"/>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row>
    <row r="298" spans="1:137">
      <c r="A298" s="1"/>
      <c r="B298" s="1"/>
      <c r="C298" s="1"/>
      <c r="D298" s="1"/>
      <c r="E298" s="10"/>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row>
    <row r="299" spans="1:137">
      <c r="A299" s="1"/>
      <c r="B299" s="1"/>
      <c r="C299" s="1"/>
      <c r="D299" s="1"/>
      <c r="E299" s="10"/>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row>
    <row r="300" spans="1:137">
      <c r="A300" s="1"/>
      <c r="B300" s="1"/>
      <c r="C300" s="1"/>
      <c r="D300" s="1"/>
      <c r="E300" s="10"/>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row>
    <row r="301" spans="1:137">
      <c r="A301" s="1"/>
      <c r="B301" s="1"/>
      <c r="C301" s="1"/>
      <c r="D301" s="1"/>
      <c r="E301" s="10"/>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row>
    <row r="302" spans="1:137">
      <c r="A302" s="1"/>
      <c r="B302" s="1"/>
      <c r="C302" s="1"/>
      <c r="D302" s="1"/>
      <c r="E302" s="10"/>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row>
    <row r="303" spans="1:137">
      <c r="A303" s="1"/>
      <c r="B303" s="1"/>
      <c r="C303" s="1"/>
      <c r="D303" s="1"/>
      <c r="E303" s="10"/>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row>
    <row r="304" spans="1:137">
      <c r="A304" s="1"/>
      <c r="B304" s="1"/>
      <c r="C304" s="1"/>
      <c r="D304" s="1"/>
      <c r="E304" s="10"/>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row>
    <row r="305" spans="1:137">
      <c r="A305" s="1"/>
      <c r="B305" s="1"/>
      <c r="C305" s="1"/>
      <c r="D305" s="1"/>
      <c r="E305" s="10"/>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row>
    <row r="306" spans="1:137">
      <c r="A306" s="1"/>
      <c r="B306" s="1"/>
      <c r="C306" s="1"/>
      <c r="D306" s="1"/>
      <c r="E306" s="10"/>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row>
    <row r="307" spans="1:137">
      <c r="A307" s="1"/>
      <c r="B307" s="1"/>
      <c r="C307" s="1"/>
      <c r="D307" s="1"/>
      <c r="E307" s="10"/>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row>
    <row r="308" spans="1:137">
      <c r="A308" s="1"/>
      <c r="B308" s="1"/>
      <c r="C308" s="1"/>
      <c r="D308" s="1"/>
      <c r="E308" s="10"/>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row>
    <row r="309" spans="1:137">
      <c r="A309" s="1"/>
      <c r="B309" s="1"/>
      <c r="C309" s="1"/>
      <c r="D309" s="1"/>
      <c r="E309" s="10"/>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row>
    <row r="310" spans="1:137">
      <c r="A310" s="1"/>
      <c r="B310" s="1"/>
      <c r="C310" s="1"/>
      <c r="D310" s="1"/>
      <c r="E310" s="10"/>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row>
    <row r="311" spans="1:137">
      <c r="A311" s="1"/>
      <c r="B311" s="1"/>
      <c r="C311" s="1"/>
      <c r="D311" s="1"/>
      <c r="E311" s="10"/>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row>
    <row r="312" spans="1:137">
      <c r="A312" s="1"/>
      <c r="B312" s="1"/>
      <c r="C312" s="1"/>
      <c r="D312" s="1"/>
      <c r="E312" s="10"/>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row>
    <row r="313" spans="1:137">
      <c r="A313" s="1"/>
      <c r="B313" s="1"/>
      <c r="C313" s="1"/>
      <c r="D313" s="1"/>
      <c r="E313" s="10"/>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row>
    <row r="314" spans="1:137">
      <c r="A314" s="1"/>
      <c r="B314" s="1"/>
      <c r="C314" s="1"/>
      <c r="D314" s="1"/>
      <c r="E314" s="10"/>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row>
    <row r="315" spans="1:137">
      <c r="A315" s="1"/>
      <c r="B315" s="1"/>
      <c r="C315" s="1"/>
      <c r="D315" s="1"/>
      <c r="E315" s="10"/>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row>
    <row r="316" spans="1:137">
      <c r="A316" s="1"/>
      <c r="B316" s="1"/>
      <c r="C316" s="1"/>
      <c r="D316" s="1"/>
      <c r="E316" s="10"/>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row>
    <row r="317" spans="1:137">
      <c r="A317" s="1"/>
      <c r="B317" s="1"/>
      <c r="C317" s="1"/>
      <c r="D317" s="1"/>
      <c r="E317" s="10"/>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row>
    <row r="318" spans="1:137">
      <c r="A318" s="1"/>
      <c r="B318" s="1"/>
      <c r="C318" s="1"/>
      <c r="D318" s="1"/>
      <c r="E318" s="10"/>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row>
    <row r="319" spans="1:137">
      <c r="A319" s="1"/>
      <c r="B319" s="1"/>
      <c r="C319" s="1"/>
      <c r="D319" s="1"/>
      <c r="E319" s="10"/>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row>
    <row r="320" spans="1:137">
      <c r="A320" s="1"/>
      <c r="B320" s="1"/>
      <c r="C320" s="1"/>
      <c r="D320" s="1"/>
      <c r="E320" s="10"/>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row>
    <row r="321" spans="1:137">
      <c r="A321" s="1"/>
      <c r="B321" s="1"/>
      <c r="C321" s="1"/>
      <c r="D321" s="1"/>
      <c r="E321" s="10"/>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row>
    <row r="322" spans="1:137">
      <c r="A322" s="1"/>
      <c r="B322" s="1"/>
      <c r="C322" s="1"/>
      <c r="D322" s="1"/>
      <c r="E322" s="10"/>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row>
    <row r="323" spans="1:137">
      <c r="A323" s="1"/>
      <c r="B323" s="1"/>
      <c r="C323" s="1"/>
      <c r="D323" s="1"/>
      <c r="E323" s="10"/>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row>
    <row r="324" spans="1:137">
      <c r="A324" s="1"/>
      <c r="B324" s="1"/>
      <c r="C324" s="1"/>
      <c r="D324" s="1"/>
      <c r="E324" s="10"/>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row>
    <row r="325" spans="1:137">
      <c r="A325" s="1"/>
      <c r="B325" s="1"/>
      <c r="C325" s="1"/>
      <c r="D325" s="1"/>
      <c r="E325" s="10"/>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row>
    <row r="326" spans="1:137">
      <c r="A326" s="1"/>
      <c r="B326" s="1"/>
      <c r="C326" s="1"/>
      <c r="D326" s="1"/>
      <c r="E326" s="10"/>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row>
    <row r="327" spans="1:137">
      <c r="A327" s="1"/>
      <c r="B327" s="1"/>
      <c r="C327" s="1"/>
      <c r="D327" s="1"/>
      <c r="E327" s="10"/>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row>
    <row r="328" spans="1:137">
      <c r="A328" s="1"/>
      <c r="B328" s="1"/>
      <c r="C328" s="1"/>
      <c r="D328" s="1"/>
      <c r="E328" s="10"/>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row>
    <row r="329" spans="1:137">
      <c r="A329" s="1"/>
      <c r="B329" s="1"/>
      <c r="C329" s="1"/>
      <c r="D329" s="1"/>
      <c r="E329" s="10"/>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row>
    <row r="330" spans="1:137">
      <c r="A330" s="1"/>
      <c r="B330" s="1"/>
      <c r="C330" s="1"/>
      <c r="D330" s="1"/>
      <c r="E330" s="10"/>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row>
    <row r="331" spans="1:137">
      <c r="A331" s="1"/>
      <c r="B331" s="1"/>
      <c r="C331" s="1"/>
      <c r="D331" s="1"/>
      <c r="E331" s="10"/>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row>
    <row r="332" spans="1:137">
      <c r="A332" s="1"/>
      <c r="B332" s="1"/>
      <c r="C332" s="1"/>
      <c r="D332" s="1"/>
      <c r="E332" s="10"/>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row>
    <row r="333" spans="1:137">
      <c r="A333" s="1"/>
      <c r="B333" s="1"/>
      <c r="C333" s="1"/>
      <c r="D333" s="1"/>
      <c r="E333" s="10"/>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row>
    <row r="334" spans="1:137">
      <c r="A334" s="1"/>
      <c r="B334" s="1"/>
      <c r="C334" s="1"/>
      <c r="D334" s="1"/>
      <c r="E334" s="10"/>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row>
    <row r="335" spans="1:137">
      <c r="A335" s="1"/>
      <c r="B335" s="1"/>
      <c r="C335" s="1"/>
      <c r="D335" s="1"/>
      <c r="E335" s="10"/>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row>
    <row r="336" spans="1:137">
      <c r="A336" s="1"/>
      <c r="B336" s="1"/>
      <c r="C336" s="1"/>
      <c r="D336" s="1"/>
      <c r="E336" s="10"/>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row>
    <row r="337" spans="1:137">
      <c r="A337" s="1"/>
      <c r="B337" s="1"/>
      <c r="C337" s="1"/>
      <c r="D337" s="1"/>
      <c r="E337" s="10"/>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row>
    <row r="338" spans="1:137">
      <c r="A338" s="1"/>
      <c r="B338" s="1"/>
      <c r="C338" s="1"/>
      <c r="D338" s="1"/>
      <c r="E338" s="10"/>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row>
    <row r="339" spans="1:137">
      <c r="A339" s="1"/>
      <c r="B339" s="1"/>
      <c r="C339" s="1"/>
      <c r="D339" s="1"/>
      <c r="E339" s="10"/>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row>
    <row r="340" spans="1:137">
      <c r="A340" s="1"/>
      <c r="B340" s="1"/>
      <c r="C340" s="1"/>
      <c r="D340" s="1"/>
      <c r="E340" s="10"/>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row>
    <row r="341" spans="1:137">
      <c r="A341" s="1"/>
      <c r="B341" s="1"/>
      <c r="C341" s="1"/>
      <c r="D341" s="1"/>
      <c r="E341" s="10"/>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row>
    <row r="342" spans="1:137">
      <c r="A342" s="1"/>
      <c r="B342" s="1"/>
      <c r="C342" s="1"/>
      <c r="D342" s="1"/>
      <c r="E342" s="10"/>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row>
    <row r="343" spans="1:137">
      <c r="A343" s="1"/>
      <c r="B343" s="1"/>
      <c r="C343" s="1"/>
      <c r="D343" s="1"/>
      <c r="E343" s="10"/>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row>
    <row r="344" spans="1:137">
      <c r="A344" s="1"/>
      <c r="B344" s="1"/>
      <c r="C344" s="1"/>
      <c r="D344" s="1"/>
      <c r="E344" s="10"/>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row>
    <row r="345" spans="1:137">
      <c r="A345" s="1"/>
      <c r="B345" s="1"/>
      <c r="C345" s="1"/>
      <c r="D345" s="1"/>
      <c r="E345" s="10"/>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row>
    <row r="346" spans="1:137">
      <c r="A346" s="1"/>
      <c r="B346" s="1"/>
      <c r="C346" s="1"/>
      <c r="D346" s="1"/>
      <c r="E346" s="10"/>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row>
    <row r="347" spans="1:137">
      <c r="A347" s="1"/>
      <c r="B347" s="1"/>
      <c r="C347" s="1"/>
      <c r="D347" s="1"/>
      <c r="E347" s="10"/>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row>
    <row r="348" spans="1:137">
      <c r="A348" s="1"/>
      <c r="B348" s="1"/>
      <c r="C348" s="1"/>
      <c r="D348" s="1"/>
      <c r="E348" s="10"/>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row>
    <row r="349" spans="1:137">
      <c r="A349" s="1"/>
      <c r="B349" s="1"/>
      <c r="C349" s="1"/>
      <c r="D349" s="1"/>
      <c r="E349" s="10"/>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row>
    <row r="350" spans="1:137">
      <c r="A350" s="1"/>
      <c r="B350" s="1"/>
      <c r="C350" s="1"/>
      <c r="D350" s="1"/>
      <c r="E350" s="10"/>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row>
    <row r="351" spans="1:137">
      <c r="A351" s="1"/>
      <c r="B351" s="1"/>
      <c r="C351" s="1"/>
      <c r="D351" s="1"/>
      <c r="E351" s="10"/>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row>
    <row r="352" spans="1:137">
      <c r="A352" s="1"/>
      <c r="B352" s="1"/>
      <c r="C352" s="1"/>
      <c r="D352" s="1"/>
      <c r="E352" s="10"/>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row>
    <row r="353" spans="1:137">
      <c r="A353" s="1"/>
      <c r="B353" s="1"/>
      <c r="C353" s="1"/>
      <c r="D353" s="1"/>
      <c r="E353" s="10"/>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row>
    <row r="354" spans="1:137">
      <c r="A354" s="1"/>
      <c r="B354" s="1"/>
      <c r="C354" s="1"/>
      <c r="D354" s="1"/>
      <c r="E354" s="10"/>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row>
    <row r="355" spans="1:137">
      <c r="A355" s="1"/>
      <c r="B355" s="1"/>
      <c r="C355" s="1"/>
      <c r="D355" s="1"/>
      <c r="E355" s="10"/>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row>
    <row r="356" spans="1:137">
      <c r="A356" s="1"/>
      <c r="B356" s="1"/>
      <c r="C356" s="1"/>
      <c r="D356" s="1"/>
      <c r="E356" s="10"/>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row>
    <row r="357" spans="1:137">
      <c r="A357" s="1"/>
      <c r="B357" s="1"/>
      <c r="C357" s="1"/>
      <c r="D357" s="1"/>
      <c r="E357" s="10"/>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row>
    <row r="358" spans="1:137">
      <c r="A358" s="1"/>
      <c r="B358" s="1"/>
      <c r="C358" s="1"/>
      <c r="D358" s="1"/>
      <c r="E358" s="10"/>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row>
    <row r="359" spans="1:137">
      <c r="A359" s="1"/>
      <c r="B359" s="1"/>
      <c r="C359" s="1"/>
      <c r="D359" s="1"/>
      <c r="E359" s="10"/>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row>
    <row r="360" spans="1:137">
      <c r="A360" s="1"/>
      <c r="B360" s="1"/>
      <c r="C360" s="1"/>
      <c r="D360" s="1"/>
      <c r="E360" s="10"/>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row>
    <row r="361" spans="1:137">
      <c r="A361" s="1"/>
      <c r="B361" s="1"/>
      <c r="C361" s="1"/>
      <c r="D361" s="1"/>
      <c r="E361" s="10"/>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row>
    <row r="362" spans="1:137">
      <c r="A362" s="1"/>
      <c r="B362" s="1"/>
      <c r="C362" s="1"/>
      <c r="D362" s="1"/>
      <c r="E362" s="10"/>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row>
    <row r="363" spans="1:137">
      <c r="A363" s="1"/>
      <c r="B363" s="1"/>
      <c r="C363" s="1"/>
      <c r="D363" s="1"/>
      <c r="E363" s="10"/>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row>
    <row r="364" spans="1:137">
      <c r="A364" s="1"/>
      <c r="B364" s="1"/>
      <c r="C364" s="1"/>
      <c r="D364" s="1"/>
      <c r="E364" s="10"/>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row>
    <row r="365" spans="1:137">
      <c r="A365" s="1"/>
      <c r="B365" s="1"/>
      <c r="C365" s="1"/>
      <c r="D365" s="1"/>
      <c r="E365" s="10"/>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row>
    <row r="366" spans="1:137">
      <c r="A366" s="1"/>
      <c r="B366" s="1"/>
      <c r="C366" s="1"/>
      <c r="D366" s="1"/>
      <c r="E366" s="10"/>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row>
    <row r="367" spans="1:137">
      <c r="A367" s="1"/>
      <c r="B367" s="1"/>
      <c r="C367" s="1"/>
      <c r="D367" s="1"/>
      <c r="E367" s="10"/>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row>
    <row r="368" spans="1:137">
      <c r="A368" s="1"/>
      <c r="B368" s="1"/>
      <c r="C368" s="1"/>
      <c r="D368" s="1"/>
      <c r="E368" s="10"/>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row>
    <row r="369" spans="1:137">
      <c r="A369" s="1"/>
      <c r="B369" s="1"/>
      <c r="C369" s="1"/>
      <c r="D369" s="1"/>
      <c r="E369" s="10"/>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row>
    <row r="370" spans="1:137">
      <c r="A370" s="1"/>
      <c r="B370" s="1"/>
      <c r="C370" s="1"/>
      <c r="D370" s="1"/>
      <c r="E370" s="10"/>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row>
    <row r="371" spans="1:137">
      <c r="A371" s="1"/>
      <c r="B371" s="1"/>
      <c r="C371" s="1"/>
      <c r="D371" s="1"/>
      <c r="E371" s="10"/>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row>
    <row r="372" spans="1:137">
      <c r="A372" s="1"/>
      <c r="B372" s="1"/>
      <c r="C372" s="1"/>
      <c r="D372" s="1"/>
      <c r="E372" s="10"/>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row>
    <row r="373" spans="1:137">
      <c r="A373" s="1"/>
      <c r="B373" s="1"/>
      <c r="C373" s="1"/>
      <c r="D373" s="1"/>
      <c r="E373" s="10"/>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row>
    <row r="374" spans="1:137">
      <c r="A374" s="1"/>
      <c r="B374" s="1"/>
      <c r="C374" s="1"/>
      <c r="D374" s="1"/>
      <c r="E374" s="10"/>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row>
    <row r="375" spans="1:137">
      <c r="A375" s="1"/>
      <c r="B375" s="1"/>
      <c r="C375" s="1"/>
      <c r="D375" s="1"/>
      <c r="E375" s="10"/>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row>
    <row r="376" spans="1:137">
      <c r="A376" s="1"/>
      <c r="B376" s="1"/>
      <c r="C376" s="1"/>
      <c r="D376" s="1"/>
      <c r="E376" s="10"/>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row>
    <row r="377" spans="1:137">
      <c r="A377" s="1"/>
      <c r="B377" s="1"/>
      <c r="C377" s="1"/>
      <c r="D377" s="1"/>
      <c r="E377" s="10"/>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row>
    <row r="378" spans="1:137">
      <c r="A378" s="1"/>
      <c r="B378" s="1"/>
      <c r="C378" s="1"/>
      <c r="D378" s="1"/>
      <c r="E378" s="10"/>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row>
    <row r="379" spans="1:137">
      <c r="A379" s="1"/>
      <c r="B379" s="1"/>
      <c r="C379" s="1"/>
      <c r="D379" s="1"/>
      <c r="E379" s="10"/>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row>
    <row r="380" spans="1:137">
      <c r="A380" s="1"/>
      <c r="B380" s="1"/>
      <c r="C380" s="1"/>
      <c r="D380" s="1"/>
      <c r="E380" s="10"/>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row>
    <row r="381" spans="1:137">
      <c r="A381" s="1"/>
      <c r="B381" s="1"/>
      <c r="C381" s="1"/>
      <c r="D381" s="1"/>
      <c r="E381" s="10"/>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row>
    <row r="382" spans="1:137">
      <c r="A382" s="1"/>
      <c r="B382" s="1"/>
      <c r="C382" s="1"/>
      <c r="D382" s="1"/>
      <c r="E382" s="10"/>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row>
    <row r="383" spans="1:137">
      <c r="A383" s="1"/>
      <c r="B383" s="1"/>
      <c r="C383" s="1"/>
      <c r="D383" s="1"/>
      <c r="E383" s="10"/>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row>
    <row r="384" spans="1:137">
      <c r="A384" s="1"/>
      <c r="B384" s="1"/>
      <c r="C384" s="1"/>
      <c r="D384" s="1"/>
      <c r="E384" s="10"/>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row>
    <row r="385" spans="1:137">
      <c r="A385" s="1"/>
      <c r="B385" s="1"/>
      <c r="C385" s="1"/>
      <c r="D385" s="1"/>
      <c r="E385" s="10"/>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row>
    <row r="386" spans="1:137">
      <c r="A386" s="1"/>
      <c r="B386" s="1"/>
      <c r="C386" s="1"/>
      <c r="D386" s="1"/>
      <c r="E386" s="10"/>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row>
    <row r="387" spans="1:137">
      <c r="A387" s="1"/>
      <c r="B387" s="1"/>
      <c r="C387" s="1"/>
      <c r="D387" s="1"/>
      <c r="E387" s="10"/>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row>
    <row r="388" spans="1:137">
      <c r="A388" s="1"/>
      <c r="B388" s="1"/>
      <c r="C388" s="1"/>
      <c r="D388" s="1"/>
      <c r="E388" s="10"/>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row>
    <row r="389" spans="1:137">
      <c r="A389" s="1"/>
      <c r="B389" s="1"/>
      <c r="C389" s="1"/>
      <c r="D389" s="1"/>
      <c r="E389" s="10"/>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row>
    <row r="390" spans="1:137">
      <c r="A390" s="1"/>
      <c r="B390" s="1"/>
      <c r="C390" s="1"/>
      <c r="D390" s="1"/>
      <c r="E390" s="10"/>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row>
    <row r="391" spans="1:137">
      <c r="A391" s="1"/>
      <c r="B391" s="1"/>
      <c r="C391" s="1"/>
      <c r="D391" s="1"/>
      <c r="E391" s="10"/>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row>
    <row r="392" spans="1:137">
      <c r="A392" s="1"/>
      <c r="B392" s="1"/>
      <c r="C392" s="1"/>
      <c r="D392" s="1"/>
      <c r="E392" s="10"/>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row>
    <row r="393" spans="1:137">
      <c r="A393" s="1"/>
      <c r="B393" s="1"/>
      <c r="C393" s="1"/>
      <c r="D393" s="1"/>
      <c r="E393" s="10"/>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row>
    <row r="394" spans="1:137">
      <c r="A394" s="1"/>
      <c r="B394" s="1"/>
      <c r="C394" s="1"/>
      <c r="D394" s="1"/>
      <c r="E394" s="10"/>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row>
    <row r="395" spans="1:137">
      <c r="A395" s="1"/>
      <c r="B395" s="1"/>
      <c r="C395" s="1"/>
      <c r="D395" s="1"/>
      <c r="E395" s="10"/>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row>
    <row r="396" spans="1:137">
      <c r="A396" s="1"/>
      <c r="B396" s="1"/>
      <c r="C396" s="1"/>
      <c r="D396" s="1"/>
      <c r="E396" s="10"/>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row>
    <row r="397" spans="1:137">
      <c r="A397" s="1"/>
      <c r="B397" s="1"/>
      <c r="C397" s="1"/>
      <c r="D397" s="1"/>
      <c r="E397" s="10"/>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row>
    <row r="398" spans="1:137">
      <c r="A398" s="1"/>
      <c r="B398" s="1"/>
      <c r="C398" s="1"/>
      <c r="D398" s="1"/>
      <c r="E398" s="10"/>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row>
    <row r="399" spans="1:137">
      <c r="A399" s="1"/>
      <c r="B399" s="1"/>
      <c r="C399" s="1"/>
      <c r="D399" s="1"/>
      <c r="E399" s="10"/>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row>
    <row r="400" spans="1:137">
      <c r="A400" s="1"/>
      <c r="B400" s="1"/>
      <c r="C400" s="1"/>
      <c r="D400" s="1"/>
      <c r="E400" s="10"/>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row>
    <row r="401" spans="1:137">
      <c r="A401" s="1"/>
      <c r="B401" s="1"/>
      <c r="C401" s="1"/>
      <c r="D401" s="1"/>
      <c r="E401" s="10"/>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row>
    <row r="402" spans="1:137">
      <c r="A402" s="1"/>
      <c r="B402" s="1"/>
      <c r="C402" s="1"/>
      <c r="D402" s="1"/>
      <c r="E402" s="10"/>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row>
    <row r="403" spans="1:137">
      <c r="A403" s="1"/>
      <c r="B403" s="1"/>
      <c r="C403" s="1"/>
      <c r="D403" s="1"/>
      <c r="E403" s="10"/>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row>
    <row r="404" spans="1:137">
      <c r="A404" s="1"/>
      <c r="B404" s="1"/>
      <c r="C404" s="1"/>
      <c r="D404" s="1"/>
      <c r="E404" s="10"/>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row>
    <row r="405" spans="1:137">
      <c r="A405" s="1"/>
      <c r="B405" s="1"/>
      <c r="C405" s="1"/>
      <c r="D405" s="1"/>
      <c r="E405" s="10"/>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row>
    <row r="406" spans="1:137">
      <c r="A406" s="1"/>
      <c r="B406" s="1"/>
      <c r="C406" s="1"/>
      <c r="D406" s="1"/>
      <c r="E406" s="10"/>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row>
    <row r="407" spans="1:137">
      <c r="A407" s="1"/>
      <c r="B407" s="1"/>
      <c r="C407" s="1"/>
      <c r="D407" s="1"/>
      <c r="E407" s="10"/>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row>
    <row r="408" spans="1:137">
      <c r="A408" s="1"/>
      <c r="B408" s="1"/>
      <c r="C408" s="1"/>
      <c r="D408" s="1"/>
      <c r="E408" s="10"/>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row>
    <row r="409" spans="1:137">
      <c r="A409" s="1"/>
      <c r="B409" s="1"/>
      <c r="C409" s="1"/>
      <c r="D409" s="1"/>
      <c r="E409" s="10"/>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row>
    <row r="410" spans="1:137">
      <c r="A410" s="1"/>
      <c r="B410" s="1"/>
      <c r="C410" s="1"/>
      <c r="D410" s="1"/>
      <c r="E410" s="10"/>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row>
    <row r="411" spans="1:137">
      <c r="A411" s="1"/>
      <c r="B411" s="1"/>
      <c r="C411" s="1"/>
      <c r="D411" s="1"/>
      <c r="E411" s="10"/>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row>
    <row r="412" spans="1:137">
      <c r="A412" s="1"/>
      <c r="B412" s="1"/>
      <c r="C412" s="1"/>
      <c r="D412" s="1"/>
      <c r="E412" s="10"/>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row>
    <row r="413" spans="1:137">
      <c r="A413" s="1"/>
      <c r="B413" s="1"/>
      <c r="C413" s="1"/>
      <c r="D413" s="1"/>
      <c r="E413" s="10"/>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row>
    <row r="414" spans="1:137">
      <c r="A414" s="1"/>
      <c r="B414" s="1"/>
      <c r="C414" s="1"/>
      <c r="D414" s="1"/>
      <c r="E414" s="10"/>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row>
    <row r="415" spans="1:137">
      <c r="A415" s="1"/>
      <c r="B415" s="1"/>
      <c r="C415" s="1"/>
      <c r="D415" s="1"/>
      <c r="E415" s="10"/>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row>
    <row r="416" spans="1:137">
      <c r="A416" s="1"/>
      <c r="B416" s="1"/>
      <c r="C416" s="1"/>
      <c r="D416" s="1"/>
      <c r="E416" s="10"/>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row>
    <row r="417" spans="1:137">
      <c r="A417" s="1"/>
      <c r="B417" s="1"/>
      <c r="C417" s="1"/>
      <c r="D417" s="1"/>
      <c r="E417" s="10"/>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row>
    <row r="418" spans="1:137">
      <c r="A418" s="1"/>
      <c r="B418" s="1"/>
      <c r="C418" s="1"/>
      <c r="D418" s="1"/>
      <c r="E418" s="10"/>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row>
    <row r="419" spans="1:137">
      <c r="A419" s="1"/>
      <c r="B419" s="1"/>
      <c r="C419" s="1"/>
      <c r="D419" s="1"/>
      <c r="E419" s="10"/>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row>
    <row r="420" spans="1:137">
      <c r="A420" s="1"/>
      <c r="B420" s="1"/>
      <c r="C420" s="1"/>
      <c r="D420" s="1"/>
      <c r="E420" s="10"/>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row>
    <row r="421" spans="1:137">
      <c r="A421" s="1"/>
      <c r="B421" s="1"/>
      <c r="C421" s="1"/>
      <c r="D421" s="1"/>
      <c r="E421" s="10"/>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row>
    <row r="422" spans="1:137">
      <c r="A422" s="1"/>
      <c r="B422" s="1"/>
      <c r="C422" s="1"/>
      <c r="D422" s="1"/>
      <c r="E422" s="10"/>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row>
    <row r="423" spans="1:137">
      <c r="A423" s="1"/>
      <c r="B423" s="1"/>
      <c r="C423" s="1"/>
      <c r="D423" s="1"/>
      <c r="E423" s="10"/>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row>
    <row r="424" spans="1:137">
      <c r="A424" s="1"/>
      <c r="B424" s="1"/>
      <c r="C424" s="1"/>
      <c r="D424" s="1"/>
      <c r="E424" s="10"/>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row>
    <row r="425" spans="1:137">
      <c r="A425" s="1"/>
      <c r="B425" s="1"/>
      <c r="C425" s="1"/>
      <c r="D425" s="1"/>
      <c r="E425" s="10"/>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row>
    <row r="426" spans="1:137">
      <c r="A426" s="1"/>
      <c r="B426" s="1"/>
      <c r="C426" s="1"/>
      <c r="D426" s="1"/>
      <c r="E426" s="10"/>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row>
    <row r="427" spans="1:137">
      <c r="A427" s="1"/>
      <c r="B427" s="1"/>
      <c r="C427" s="1"/>
      <c r="D427" s="1"/>
      <c r="E427" s="10"/>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row>
    <row r="428" spans="1:137">
      <c r="A428" s="1"/>
      <c r="B428" s="1"/>
      <c r="C428" s="1"/>
      <c r="D428" s="1"/>
      <c r="E428" s="10"/>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row>
    <row r="429" spans="1:137">
      <c r="A429" s="1"/>
      <c r="B429" s="1"/>
      <c r="C429" s="1"/>
      <c r="D429" s="1"/>
      <c r="E429" s="10"/>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row>
    <row r="430" spans="1:137">
      <c r="A430" s="1"/>
      <c r="B430" s="1"/>
      <c r="C430" s="1"/>
      <c r="D430" s="1"/>
      <c r="E430" s="10"/>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row>
    <row r="431" spans="1:137">
      <c r="A431" s="1"/>
      <c r="B431" s="1"/>
      <c r="C431" s="1"/>
      <c r="D431" s="1"/>
      <c r="E431" s="10"/>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row>
    <row r="432" spans="1:137">
      <c r="A432" s="1"/>
      <c r="B432" s="1"/>
      <c r="C432" s="1"/>
      <c r="D432" s="1"/>
      <c r="E432" s="10"/>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row>
    <row r="433" spans="1:137">
      <c r="A433" s="1"/>
      <c r="B433" s="1"/>
      <c r="C433" s="1"/>
      <c r="D433" s="1"/>
      <c r="E433" s="10"/>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row>
    <row r="434" spans="1:137">
      <c r="A434" s="1"/>
      <c r="B434" s="1"/>
      <c r="C434" s="1"/>
      <c r="D434" s="1"/>
      <c r="E434" s="10"/>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row>
    <row r="435" spans="1:137">
      <c r="A435" s="1"/>
      <c r="B435" s="1"/>
      <c r="C435" s="1"/>
      <c r="D435" s="1"/>
      <c r="E435" s="10"/>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row>
    <row r="436" spans="1:137">
      <c r="A436" s="1"/>
      <c r="B436" s="1"/>
      <c r="C436" s="1"/>
      <c r="D436" s="1"/>
      <c r="E436" s="10"/>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row>
    <row r="437" spans="1:137">
      <c r="A437" s="1"/>
      <c r="B437" s="1"/>
      <c r="C437" s="1"/>
      <c r="D437" s="1"/>
      <c r="E437" s="10"/>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row>
    <row r="438" spans="1:137">
      <c r="A438" s="1"/>
      <c r="B438" s="1"/>
      <c r="C438" s="1"/>
      <c r="D438" s="1"/>
      <c r="E438" s="10"/>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row>
    <row r="439" spans="1:137">
      <c r="A439" s="1"/>
      <c r="B439" s="1"/>
      <c r="C439" s="1"/>
      <c r="D439" s="1"/>
      <c r="E439" s="10"/>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row>
    <row r="440" spans="1:137">
      <c r="A440" s="1"/>
      <c r="B440" s="1"/>
      <c r="C440" s="1"/>
      <c r="D440" s="1"/>
      <c r="E440" s="10"/>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row>
    <row r="441" spans="1:137">
      <c r="A441" s="1"/>
      <c r="B441" s="1"/>
      <c r="C441" s="1"/>
      <c r="D441" s="1"/>
      <c r="E441" s="10"/>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row>
    <row r="442" spans="1:137">
      <c r="A442" s="1"/>
      <c r="B442" s="1"/>
      <c r="C442" s="1"/>
      <c r="D442" s="1"/>
      <c r="E442" s="10"/>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row>
    <row r="443" spans="1:137">
      <c r="A443" s="1"/>
      <c r="B443" s="1"/>
      <c r="C443" s="1"/>
      <c r="D443" s="1"/>
      <c r="E443" s="10"/>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row>
    <row r="444" spans="1:137">
      <c r="A444" s="1"/>
      <c r="B444" s="1"/>
      <c r="C444" s="1"/>
      <c r="D444" s="1"/>
      <c r="E444" s="10"/>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row>
    <row r="445" spans="1:137">
      <c r="A445" s="1"/>
      <c r="B445" s="1"/>
      <c r="C445" s="1"/>
      <c r="D445" s="1"/>
      <c r="E445" s="10"/>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row>
    <row r="446" spans="1:137">
      <c r="A446" s="1"/>
      <c r="B446" s="1"/>
      <c r="C446" s="1"/>
      <c r="D446" s="1"/>
      <c r="E446" s="10"/>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row>
    <row r="447" spans="1:137">
      <c r="A447" s="1"/>
      <c r="B447" s="1"/>
      <c r="C447" s="1"/>
      <c r="D447" s="1"/>
      <c r="E447" s="10"/>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row>
    <row r="448" spans="1:137">
      <c r="A448" s="1"/>
      <c r="B448" s="1"/>
      <c r="C448" s="1"/>
      <c r="D448" s="1"/>
      <c r="E448" s="10"/>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row>
    <row r="449" spans="1:137">
      <c r="A449" s="1"/>
      <c r="B449" s="1"/>
      <c r="C449" s="1"/>
      <c r="D449" s="1"/>
      <c r="E449" s="10"/>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row>
    <row r="450" spans="1:137">
      <c r="A450" s="1"/>
      <c r="B450" s="1"/>
      <c r="C450" s="1"/>
      <c r="D450" s="1"/>
      <c r="E450" s="10"/>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row>
    <row r="451" spans="1:137">
      <c r="A451" s="1"/>
      <c r="B451" s="1"/>
      <c r="C451" s="1"/>
      <c r="D451" s="1"/>
      <c r="E451" s="10"/>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row>
    <row r="452" spans="1:137">
      <c r="A452" s="1"/>
      <c r="B452" s="1"/>
      <c r="C452" s="1"/>
      <c r="D452" s="1"/>
      <c r="E452" s="10"/>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row>
    <row r="453" spans="1:137">
      <c r="A453" s="1"/>
      <c r="B453" s="1"/>
      <c r="C453" s="1"/>
      <c r="D453" s="1"/>
      <c r="E453" s="10"/>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row>
    <row r="454" spans="1:137">
      <c r="A454" s="1"/>
      <c r="B454" s="1"/>
      <c r="C454" s="1"/>
      <c r="D454" s="1"/>
      <c r="E454" s="10"/>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row>
    <row r="455" spans="1:137">
      <c r="A455" s="1"/>
      <c r="B455" s="1"/>
      <c r="C455" s="1"/>
      <c r="D455" s="1"/>
      <c r="E455" s="10"/>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row>
    <row r="456" spans="1:137">
      <c r="A456" s="1"/>
      <c r="B456" s="1"/>
      <c r="C456" s="1"/>
      <c r="D456" s="1"/>
      <c r="E456" s="10"/>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row>
    <row r="457" spans="1:137">
      <c r="A457" s="1"/>
      <c r="B457" s="1"/>
      <c r="C457" s="1"/>
      <c r="D457" s="1"/>
      <c r="E457" s="10"/>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row>
    <row r="458" spans="1:137">
      <c r="A458" s="1"/>
      <c r="B458" s="1"/>
      <c r="C458" s="1"/>
      <c r="D458" s="1"/>
      <c r="E458" s="10"/>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row>
    <row r="459" spans="1:137">
      <c r="A459" s="1"/>
      <c r="B459" s="1"/>
      <c r="C459" s="1"/>
      <c r="D459" s="1"/>
      <c r="E459" s="10"/>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row>
    <row r="460" spans="1:137">
      <c r="A460" s="1"/>
      <c r="B460" s="1"/>
      <c r="C460" s="1"/>
      <c r="D460" s="1"/>
      <c r="E460" s="10"/>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row>
    <row r="461" spans="1:137">
      <c r="A461" s="1"/>
      <c r="B461" s="1"/>
      <c r="C461" s="1"/>
      <c r="D461" s="1"/>
      <c r="E461" s="10"/>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row>
    <row r="462" spans="1:137">
      <c r="A462" s="1"/>
      <c r="B462" s="1"/>
      <c r="C462" s="1"/>
      <c r="D462" s="1"/>
      <c r="E462" s="10"/>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row>
    <row r="463" spans="1:137">
      <c r="A463" s="1"/>
      <c r="B463" s="1"/>
      <c r="C463" s="1"/>
      <c r="D463" s="1"/>
      <c r="E463" s="10"/>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row>
    <row r="464" spans="1:137">
      <c r="A464" s="1"/>
      <c r="B464" s="1"/>
      <c r="C464" s="1"/>
      <c r="D464" s="1"/>
      <c r="E464" s="10"/>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row>
    <row r="465" spans="1:137">
      <c r="A465" s="1"/>
      <c r="B465" s="1"/>
      <c r="C465" s="1"/>
      <c r="D465" s="1"/>
      <c r="E465" s="10"/>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row>
    <row r="466" spans="1:137">
      <c r="A466" s="1"/>
      <c r="B466" s="1"/>
      <c r="C466" s="1"/>
      <c r="D466" s="1"/>
      <c r="E466" s="10"/>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row>
    <row r="467" spans="1:137">
      <c r="A467" s="1"/>
      <c r="B467" s="1"/>
      <c r="C467" s="1"/>
      <c r="D467" s="1"/>
      <c r="E467" s="10"/>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row>
    <row r="468" spans="1:137">
      <c r="A468" s="1"/>
      <c r="B468" s="1"/>
      <c r="C468" s="1"/>
      <c r="D468" s="1"/>
      <c r="E468" s="10"/>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row>
    <row r="469" spans="1:137">
      <c r="A469" s="1"/>
      <c r="B469" s="1"/>
      <c r="C469" s="1"/>
      <c r="D469" s="1"/>
      <c r="E469" s="10"/>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row>
    <row r="470" spans="1:137">
      <c r="A470" s="1"/>
      <c r="B470" s="1"/>
      <c r="C470" s="1"/>
      <c r="D470" s="1"/>
      <c r="E470" s="10"/>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row>
    <row r="471" spans="1:137">
      <c r="A471" s="1"/>
      <c r="B471" s="1"/>
      <c r="C471" s="1"/>
      <c r="D471" s="1"/>
      <c r="E471" s="10"/>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row>
    <row r="472" spans="1:137">
      <c r="A472" s="1"/>
      <c r="B472" s="1"/>
      <c r="C472" s="1"/>
      <c r="D472" s="1"/>
      <c r="E472" s="10"/>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row>
    <row r="473" spans="1:137">
      <c r="A473" s="1"/>
      <c r="B473" s="1"/>
      <c r="C473" s="1"/>
      <c r="D473" s="1"/>
      <c r="E473" s="10"/>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row>
    <row r="474" spans="1:137">
      <c r="A474" s="1"/>
      <c r="B474" s="1"/>
      <c r="C474" s="1"/>
      <c r="D474" s="1"/>
      <c r="E474" s="10"/>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row>
    <row r="475" spans="1:137">
      <c r="A475" s="1"/>
      <c r="B475" s="1"/>
      <c r="C475" s="1"/>
      <c r="D475" s="1"/>
      <c r="E475" s="10"/>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row>
    <row r="476" spans="1:137">
      <c r="A476" s="1"/>
      <c r="B476" s="1"/>
      <c r="C476" s="1"/>
      <c r="D476" s="1"/>
      <c r="E476" s="10"/>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row>
    <row r="477" spans="1:137">
      <c r="A477" s="1"/>
      <c r="B477" s="1"/>
      <c r="C477" s="1"/>
      <c r="D477" s="1"/>
      <c r="E477" s="10"/>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row>
    <row r="478" spans="1:137">
      <c r="A478" s="1"/>
      <c r="B478" s="1"/>
      <c r="C478" s="1"/>
      <c r="D478" s="1"/>
      <c r="E478" s="10"/>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row>
    <row r="479" spans="1:137">
      <c r="A479" s="1"/>
      <c r="B479" s="1"/>
      <c r="C479" s="1"/>
      <c r="D479" s="1"/>
      <c r="E479" s="10"/>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row>
    <row r="480" spans="1:137">
      <c r="A480" s="1"/>
      <c r="B480" s="1"/>
      <c r="C480" s="1"/>
      <c r="D480" s="1"/>
      <c r="E480" s="10"/>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row>
    <row r="481" spans="1:137">
      <c r="A481" s="1"/>
      <c r="B481" s="1"/>
      <c r="C481" s="1"/>
      <c r="D481" s="1"/>
      <c r="E481" s="10"/>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row>
    <row r="482" spans="1:137">
      <c r="A482" s="1"/>
      <c r="B482" s="1"/>
      <c r="C482" s="1"/>
      <c r="D482" s="1"/>
      <c r="E482" s="10"/>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row>
    <row r="483" spans="1:137">
      <c r="A483" s="1"/>
      <c r="B483" s="1"/>
      <c r="C483" s="1"/>
      <c r="D483" s="1"/>
      <c r="E483" s="10"/>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row>
    <row r="484" spans="1:137">
      <c r="A484" s="1"/>
      <c r="B484" s="1"/>
      <c r="C484" s="1"/>
      <c r="D484" s="1"/>
      <c r="E484" s="10"/>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row>
    <row r="485" spans="1:137">
      <c r="A485" s="1"/>
      <c r="B485" s="1"/>
      <c r="C485" s="1"/>
      <c r="D485" s="1"/>
      <c r="E485" s="10"/>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row>
    <row r="486" spans="1:137">
      <c r="A486" s="1"/>
      <c r="B486" s="1"/>
      <c r="C486" s="1"/>
      <c r="D486" s="1"/>
      <c r="E486" s="10"/>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row>
    <row r="487" spans="1:137">
      <c r="A487" s="1"/>
      <c r="B487" s="1"/>
      <c r="C487" s="1"/>
      <c r="D487" s="1"/>
      <c r="E487" s="10"/>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row>
    <row r="488" spans="1:137">
      <c r="A488" s="1"/>
      <c r="B488" s="1"/>
      <c r="C488" s="1"/>
      <c r="D488" s="1"/>
      <c r="E488" s="10"/>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row>
    <row r="489" spans="1:137">
      <c r="A489" s="1"/>
      <c r="B489" s="1"/>
      <c r="C489" s="1"/>
      <c r="D489" s="1"/>
      <c r="E489" s="10"/>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row>
    <row r="490" spans="1:137">
      <c r="A490" s="1"/>
      <c r="B490" s="1"/>
      <c r="C490" s="1"/>
      <c r="D490" s="1"/>
      <c r="E490" s="10"/>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row>
    <row r="491" spans="1:137">
      <c r="A491" s="1"/>
      <c r="B491" s="1"/>
      <c r="C491" s="1"/>
      <c r="D491" s="1"/>
      <c r="E491" s="10"/>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row>
    <row r="492" spans="1:137">
      <c r="A492" s="1"/>
      <c r="B492" s="1"/>
      <c r="C492" s="1"/>
      <c r="D492" s="1"/>
      <c r="E492" s="10"/>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row>
    <row r="493" spans="1:137">
      <c r="A493" s="1"/>
      <c r="B493" s="1"/>
      <c r="C493" s="1"/>
      <c r="D493" s="1"/>
      <c r="E493" s="10"/>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row>
    <row r="494" spans="1:137">
      <c r="A494" s="1"/>
      <c r="B494" s="1"/>
      <c r="C494" s="1"/>
      <c r="D494" s="1"/>
      <c r="E494" s="10"/>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row>
    <row r="495" spans="1:137">
      <c r="A495" s="1"/>
      <c r="B495" s="1"/>
      <c r="C495" s="1"/>
      <c r="D495" s="1"/>
      <c r="E495" s="10"/>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row>
    <row r="496" spans="1:137">
      <c r="A496" s="1"/>
      <c r="B496" s="1"/>
      <c r="C496" s="1"/>
      <c r="D496" s="1"/>
      <c r="E496" s="10"/>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row>
    <row r="497" spans="1:137">
      <c r="A497" s="1"/>
      <c r="B497" s="1"/>
      <c r="C497" s="1"/>
      <c r="D497" s="1"/>
      <c r="E497" s="10"/>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row>
    <row r="498" spans="1:137">
      <c r="A498" s="1"/>
      <c r="B498" s="1"/>
      <c r="C498" s="1"/>
      <c r="D498" s="1"/>
      <c r="E498" s="10"/>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row>
    <row r="499" spans="1:137">
      <c r="A499" s="1"/>
      <c r="B499" s="1"/>
      <c r="C499" s="1"/>
      <c r="D499" s="1"/>
      <c r="E499" s="10"/>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row>
    <row r="500" spans="1:137">
      <c r="A500" s="1"/>
      <c r="B500" s="1"/>
      <c r="C500" s="1"/>
      <c r="D500" s="1"/>
      <c r="E500" s="10"/>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row>
    <row r="501" spans="1:137">
      <c r="A501" s="1"/>
      <c r="B501" s="1"/>
      <c r="C501" s="1"/>
      <c r="D501" s="1"/>
      <c r="E501" s="10"/>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row>
    <row r="502" spans="1:137">
      <c r="A502" s="1"/>
      <c r="B502" s="1"/>
      <c r="C502" s="1"/>
      <c r="D502" s="1"/>
      <c r="E502" s="10"/>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row>
    <row r="503" spans="1:137">
      <c r="A503" s="1"/>
      <c r="B503" s="1"/>
      <c r="C503" s="1"/>
      <c r="D503" s="1"/>
      <c r="E503" s="10"/>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row>
    <row r="504" spans="1:137">
      <c r="A504" s="1"/>
      <c r="B504" s="1"/>
      <c r="C504" s="1"/>
      <c r="D504" s="1"/>
      <c r="E504" s="10"/>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row>
    <row r="505" spans="1:137">
      <c r="A505" s="1"/>
      <c r="B505" s="1"/>
      <c r="C505" s="1"/>
      <c r="D505" s="1"/>
      <c r="E505" s="10"/>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row>
    <row r="506" spans="1:137">
      <c r="A506" s="1"/>
      <c r="B506" s="1"/>
      <c r="C506" s="1"/>
      <c r="D506" s="1"/>
      <c r="E506" s="10"/>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row>
    <row r="507" spans="1:137">
      <c r="A507" s="1"/>
      <c r="B507" s="1"/>
      <c r="C507" s="1"/>
      <c r="D507" s="1"/>
      <c r="E507" s="10"/>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row>
    <row r="508" spans="1:137">
      <c r="A508" s="1"/>
      <c r="B508" s="1"/>
      <c r="C508" s="1"/>
      <c r="D508" s="1"/>
      <c r="E508" s="10"/>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row>
    <row r="509" spans="1:137">
      <c r="A509" s="1"/>
      <c r="B509" s="1"/>
      <c r="C509" s="1"/>
      <c r="D509" s="1"/>
      <c r="E509" s="10"/>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row>
    <row r="510" spans="1:137">
      <c r="A510" s="1"/>
      <c r="B510" s="1"/>
      <c r="C510" s="1"/>
      <c r="D510" s="1"/>
      <c r="E510" s="10"/>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row>
    <row r="511" spans="1:137">
      <c r="A511" s="1"/>
      <c r="B511" s="1"/>
      <c r="C511" s="1"/>
      <c r="D511" s="1"/>
      <c r="E511" s="10"/>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row>
    <row r="512" spans="1:137">
      <c r="A512" s="1"/>
      <c r="B512" s="1"/>
      <c r="C512" s="1"/>
      <c r="D512" s="1"/>
      <c r="E512" s="10"/>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row>
    <row r="513" spans="1:137">
      <c r="A513" s="1"/>
      <c r="B513" s="1"/>
      <c r="C513" s="1"/>
      <c r="D513" s="1"/>
      <c r="E513" s="10"/>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row>
    <row r="514" spans="1:137">
      <c r="A514" s="1"/>
      <c r="B514" s="1"/>
      <c r="C514" s="1"/>
      <c r="D514" s="1"/>
      <c r="E514" s="10"/>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row>
    <row r="515" spans="1:137">
      <c r="A515" s="1"/>
      <c r="B515" s="1"/>
      <c r="C515" s="1"/>
      <c r="D515" s="1"/>
      <c r="E515" s="10"/>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row>
    <row r="516" spans="1:137">
      <c r="A516" s="1"/>
      <c r="B516" s="1"/>
      <c r="C516" s="1"/>
      <c r="D516" s="1"/>
      <c r="E516" s="10"/>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row>
    <row r="517" spans="1:137">
      <c r="A517" s="1"/>
      <c r="B517" s="1"/>
      <c r="C517" s="1"/>
      <c r="D517" s="1"/>
      <c r="E517" s="10"/>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row>
    <row r="518" spans="1:137">
      <c r="A518" s="1"/>
      <c r="B518" s="1"/>
      <c r="C518" s="1"/>
      <c r="D518" s="1"/>
      <c r="E518" s="10"/>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row>
    <row r="519" spans="1:137">
      <c r="A519" s="1"/>
      <c r="B519" s="1"/>
      <c r="C519" s="1"/>
      <c r="D519" s="1"/>
      <c r="E519" s="10"/>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row>
    <row r="520" spans="1:137">
      <c r="A520" s="1"/>
      <c r="B520" s="1"/>
      <c r="C520" s="1"/>
      <c r="D520" s="1"/>
      <c r="E520" s="10"/>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row>
    <row r="521" spans="1:137">
      <c r="A521" s="1"/>
      <c r="B521" s="1"/>
      <c r="C521" s="1"/>
      <c r="D521" s="1"/>
      <c r="E521" s="10"/>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row>
    <row r="522" spans="1:137">
      <c r="A522" s="1"/>
      <c r="B522" s="1"/>
      <c r="C522" s="1"/>
      <c r="D522" s="1"/>
      <c r="E522" s="10"/>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row>
    <row r="523" spans="1:137">
      <c r="A523" s="1"/>
      <c r="B523" s="1"/>
      <c r="C523" s="1"/>
      <c r="D523" s="1"/>
      <c r="E523" s="10"/>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row>
    <row r="524" spans="1:137">
      <c r="A524" s="1"/>
      <c r="B524" s="1"/>
      <c r="C524" s="1"/>
      <c r="D524" s="1"/>
      <c r="E524" s="10"/>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row>
    <row r="525" spans="1:137">
      <c r="A525" s="1"/>
      <c r="B525" s="1"/>
      <c r="C525" s="1"/>
      <c r="D525" s="1"/>
      <c r="E525" s="10"/>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row>
    <row r="526" spans="1:137">
      <c r="A526" s="1"/>
      <c r="B526" s="1"/>
      <c r="C526" s="1"/>
      <c r="D526" s="1"/>
      <c r="E526" s="10"/>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row>
    <row r="527" spans="1:137">
      <c r="A527" s="1"/>
      <c r="B527" s="1"/>
      <c r="C527" s="1"/>
      <c r="D527" s="1"/>
      <c r="E527" s="10"/>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row>
    <row r="528" spans="1:137">
      <c r="A528" s="1"/>
      <c r="B528" s="1"/>
      <c r="C528" s="1"/>
      <c r="D528" s="1"/>
      <c r="E528" s="10"/>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row>
    <row r="529" spans="1:137">
      <c r="A529" s="1"/>
      <c r="B529" s="1"/>
      <c r="C529" s="1"/>
      <c r="D529" s="1"/>
      <c r="E529" s="10"/>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row>
    <row r="530" spans="1:137">
      <c r="A530" s="1"/>
      <c r="B530" s="1"/>
      <c r="C530" s="1"/>
      <c r="D530" s="1"/>
      <c r="E530" s="10"/>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row>
    <row r="531" spans="1:137">
      <c r="A531" s="1"/>
      <c r="B531" s="1"/>
      <c r="C531" s="1"/>
      <c r="D531" s="1"/>
      <c r="E531" s="10"/>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row>
    <row r="532" spans="1:137">
      <c r="A532" s="1"/>
      <c r="B532" s="1"/>
      <c r="C532" s="1"/>
      <c r="D532" s="1"/>
      <c r="E532" s="10"/>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row>
    <row r="533" spans="1:137">
      <c r="A533" s="1"/>
      <c r="B533" s="1"/>
      <c r="C533" s="1"/>
      <c r="D533" s="1"/>
      <c r="E533" s="10"/>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row>
    <row r="534" spans="1:137">
      <c r="A534" s="1"/>
      <c r="B534" s="1"/>
      <c r="C534" s="1"/>
      <c r="D534" s="1"/>
      <c r="E534" s="10"/>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row>
    <row r="535" spans="1:137">
      <c r="A535" s="1"/>
      <c r="B535" s="1"/>
      <c r="C535" s="1"/>
      <c r="D535" s="1"/>
      <c r="E535" s="10"/>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row>
    <row r="536" spans="1:137">
      <c r="A536" s="1"/>
      <c r="B536" s="1"/>
      <c r="C536" s="1"/>
      <c r="D536" s="1"/>
      <c r="E536" s="10"/>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row>
    <row r="537" spans="1:137">
      <c r="A537" s="1"/>
      <c r="B537" s="1"/>
      <c r="C537" s="1"/>
      <c r="D537" s="1"/>
      <c r="E537" s="10"/>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row>
    <row r="538" spans="1:137">
      <c r="A538" s="1"/>
      <c r="B538" s="1"/>
      <c r="C538" s="1"/>
      <c r="D538" s="1"/>
      <c r="E538" s="10"/>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row>
    <row r="539" spans="1:137">
      <c r="A539" s="1"/>
      <c r="B539" s="1"/>
      <c r="C539" s="1"/>
      <c r="D539" s="1"/>
      <c r="E539" s="10"/>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row>
    <row r="540" spans="1:137">
      <c r="A540" s="1"/>
      <c r="B540" s="1"/>
      <c r="C540" s="1"/>
      <c r="D540" s="1"/>
      <c r="E540" s="10"/>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row>
    <row r="541" spans="1:137">
      <c r="A541" s="1"/>
      <c r="B541" s="1"/>
      <c r="C541" s="1"/>
      <c r="D541" s="1"/>
      <c r="E541" s="10"/>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row>
    <row r="542" spans="1:137">
      <c r="A542" s="1"/>
      <c r="B542" s="1"/>
      <c r="C542" s="1"/>
      <c r="D542" s="1"/>
      <c r="E542" s="10"/>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row>
    <row r="543" spans="1:137">
      <c r="A543" s="1"/>
      <c r="B543" s="1"/>
      <c r="C543" s="1"/>
      <c r="D543" s="1"/>
      <c r="E543" s="10"/>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row>
    <row r="544" spans="1:137">
      <c r="A544" s="1"/>
      <c r="B544" s="1"/>
      <c r="C544" s="1"/>
      <c r="D544" s="1"/>
      <c r="E544" s="10"/>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row>
    <row r="545" spans="1:137">
      <c r="A545" s="1"/>
      <c r="B545" s="1"/>
      <c r="C545" s="1"/>
      <c r="D545" s="1"/>
      <c r="E545" s="10"/>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row>
    <row r="546" spans="1:137">
      <c r="A546" s="1"/>
      <c r="B546" s="1"/>
      <c r="C546" s="1"/>
      <c r="D546" s="1"/>
      <c r="E546" s="10"/>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row>
    <row r="547" spans="1:137">
      <c r="A547" s="1"/>
      <c r="B547" s="1"/>
      <c r="C547" s="1"/>
      <c r="D547" s="1"/>
      <c r="E547" s="10"/>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row>
    <row r="548" spans="1:137">
      <c r="A548" s="1"/>
      <c r="B548" s="1"/>
      <c r="C548" s="1"/>
      <c r="D548" s="1"/>
      <c r="E548" s="10"/>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row>
    <row r="549" spans="1:137">
      <c r="A549" s="1"/>
      <c r="B549" s="1"/>
      <c r="C549" s="1"/>
      <c r="D549" s="1"/>
      <c r="E549" s="10"/>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row>
    <row r="550" spans="1:137">
      <c r="A550" s="1"/>
      <c r="B550" s="1"/>
      <c r="C550" s="1"/>
      <c r="D550" s="1"/>
      <c r="E550" s="10"/>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row>
    <row r="551" spans="1:137">
      <c r="A551" s="1"/>
      <c r="B551" s="1"/>
      <c r="C551" s="1"/>
      <c r="D551" s="1"/>
      <c r="E551" s="10"/>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row>
    <row r="552" spans="1:137">
      <c r="A552" s="1"/>
      <c r="B552" s="1"/>
      <c r="C552" s="1"/>
      <c r="D552" s="1"/>
      <c r="E552" s="10"/>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row>
    <row r="553" spans="1:137">
      <c r="A553" s="1"/>
      <c r="B553" s="1"/>
      <c r="C553" s="1"/>
      <c r="D553" s="1"/>
      <c r="E553" s="10"/>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row>
    <row r="554" spans="1:137">
      <c r="A554" s="1"/>
      <c r="B554" s="1"/>
      <c r="C554" s="1"/>
      <c r="D554" s="1"/>
      <c r="E554" s="10"/>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row>
    <row r="555" spans="1:137">
      <c r="A555" s="1"/>
      <c r="B555" s="1"/>
      <c r="C555" s="1"/>
      <c r="D555" s="1"/>
      <c r="E555" s="10"/>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row>
    <row r="556" spans="1:137">
      <c r="A556" s="1"/>
      <c r="B556" s="1"/>
      <c r="C556" s="1"/>
      <c r="D556" s="1"/>
      <c r="E556" s="10"/>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row>
    <row r="557" spans="1:137">
      <c r="A557" s="1"/>
      <c r="B557" s="1"/>
      <c r="C557" s="1"/>
      <c r="D557" s="1"/>
      <c r="E557" s="10"/>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row>
    <row r="558" spans="1:137">
      <c r="A558" s="1"/>
      <c r="B558" s="1"/>
      <c r="C558" s="1"/>
      <c r="D558" s="1"/>
      <c r="E558" s="10"/>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row>
    <row r="559" spans="1:137">
      <c r="A559" s="1"/>
      <c r="B559" s="1"/>
      <c r="C559" s="1"/>
      <c r="D559" s="1"/>
      <c r="E559" s="10"/>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row>
    <row r="560" spans="1:137">
      <c r="A560" s="1"/>
      <c r="B560" s="1"/>
      <c r="C560" s="1"/>
      <c r="D560" s="1"/>
      <c r="E560" s="10"/>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row>
    <row r="561" spans="1:137">
      <c r="A561" s="1"/>
      <c r="B561" s="1"/>
      <c r="C561" s="1"/>
      <c r="D561" s="1"/>
      <c r="E561" s="10"/>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row>
    <row r="562" spans="1:137">
      <c r="A562" s="1"/>
      <c r="B562" s="1"/>
      <c r="C562" s="1"/>
      <c r="D562" s="1"/>
      <c r="E562" s="10"/>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row>
    <row r="563" spans="1:137">
      <c r="A563" s="1"/>
      <c r="B563" s="1"/>
      <c r="C563" s="1"/>
      <c r="D563" s="1"/>
      <c r="E563" s="10"/>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row>
    <row r="564" spans="1:137">
      <c r="A564" s="1"/>
      <c r="B564" s="1"/>
      <c r="C564" s="1"/>
      <c r="D564" s="1"/>
      <c r="E564" s="10"/>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row>
    <row r="565" spans="1:137">
      <c r="A565" s="1"/>
      <c r="B565" s="1"/>
      <c r="C565" s="1"/>
      <c r="D565" s="1"/>
      <c r="E565" s="10"/>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row>
    <row r="566" spans="1:137">
      <c r="A566" s="1"/>
      <c r="B566" s="1"/>
      <c r="C566" s="1"/>
      <c r="D566" s="1"/>
      <c r="E566" s="10"/>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row>
    <row r="567" spans="1:137">
      <c r="A567" s="1"/>
      <c r="B567" s="1"/>
      <c r="C567" s="1"/>
      <c r="D567" s="1"/>
      <c r="E567" s="10"/>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row>
    <row r="568" spans="1:137">
      <c r="A568" s="1"/>
      <c r="B568" s="1"/>
      <c r="C568" s="1"/>
      <c r="D568" s="1"/>
      <c r="E568" s="10"/>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row>
    <row r="569" spans="1:137">
      <c r="A569" s="1"/>
      <c r="B569" s="1"/>
      <c r="C569" s="1"/>
      <c r="D569" s="1"/>
      <c r="E569" s="10"/>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row>
    <row r="570" spans="1:137">
      <c r="A570" s="1"/>
      <c r="B570" s="1"/>
      <c r="C570" s="1"/>
      <c r="D570" s="1"/>
      <c r="E570" s="10"/>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row>
    <row r="571" spans="1:137">
      <c r="A571" s="1"/>
      <c r="B571" s="1"/>
      <c r="C571" s="1"/>
      <c r="D571" s="1"/>
      <c r="E571" s="10"/>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row>
    <row r="572" spans="1:137">
      <c r="A572" s="1"/>
      <c r="B572" s="1"/>
      <c r="C572" s="1"/>
      <c r="D572" s="1"/>
      <c r="E572" s="10"/>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row>
    <row r="573" spans="1:137">
      <c r="A573" s="1"/>
      <c r="B573" s="1"/>
      <c r="C573" s="1"/>
      <c r="D573" s="1"/>
      <c r="E573" s="10"/>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row>
    <row r="574" spans="1:137">
      <c r="A574" s="1"/>
      <c r="B574" s="1"/>
      <c r="C574" s="1"/>
      <c r="D574" s="1"/>
      <c r="E574" s="10"/>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row>
    <row r="575" spans="1:137">
      <c r="A575" s="1"/>
      <c r="B575" s="1"/>
      <c r="C575" s="1"/>
      <c r="D575" s="1"/>
      <c r="E575" s="10"/>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row>
    <row r="576" spans="1:137">
      <c r="A576" s="1"/>
      <c r="B576" s="1"/>
      <c r="C576" s="1"/>
      <c r="D576" s="1"/>
      <c r="E576" s="10"/>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row>
    <row r="577" spans="1:137">
      <c r="A577" s="1"/>
      <c r="B577" s="1"/>
      <c r="C577" s="1"/>
      <c r="D577" s="1"/>
      <c r="E577" s="10"/>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row>
    <row r="578" spans="1:137">
      <c r="A578" s="1"/>
      <c r="B578" s="1"/>
      <c r="C578" s="1"/>
      <c r="D578" s="1"/>
      <c r="E578" s="10"/>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row>
    <row r="579" spans="1:137">
      <c r="A579" s="1"/>
      <c r="B579" s="1"/>
      <c r="C579" s="1"/>
      <c r="D579" s="1"/>
      <c r="E579" s="10"/>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row>
    <row r="580" spans="1:137">
      <c r="A580" s="1"/>
      <c r="B580" s="1"/>
      <c r="C580" s="1"/>
      <c r="D580" s="1"/>
      <c r="E580" s="10"/>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row>
    <row r="581" spans="1:137">
      <c r="A581" s="1"/>
      <c r="B581" s="1"/>
      <c r="C581" s="1"/>
      <c r="D581" s="1"/>
      <c r="E581" s="10"/>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row>
    <row r="582" spans="1:137">
      <c r="A582" s="1"/>
      <c r="B582" s="1"/>
      <c r="C582" s="1"/>
      <c r="D582" s="1"/>
      <c r="E582" s="10"/>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row>
    <row r="583" spans="1:137">
      <c r="A583" s="1"/>
      <c r="B583" s="1"/>
      <c r="C583" s="1"/>
      <c r="D583" s="1"/>
      <c r="E583" s="10"/>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row>
    <row r="584" spans="1:137">
      <c r="A584" s="1"/>
      <c r="B584" s="1"/>
      <c r="C584" s="1"/>
      <c r="D584" s="1"/>
      <c r="E584" s="10"/>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row>
    <row r="585" spans="1:137">
      <c r="A585" s="1"/>
      <c r="B585" s="1"/>
      <c r="C585" s="1"/>
      <c r="D585" s="1"/>
      <c r="E585" s="10"/>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row>
    <row r="586" spans="1:137">
      <c r="A586" s="1"/>
      <c r="B586" s="1"/>
      <c r="C586" s="1"/>
      <c r="D586" s="1"/>
      <c r="E586" s="10"/>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row>
    <row r="587" spans="1:137">
      <c r="A587" s="1"/>
      <c r="B587" s="1"/>
      <c r="C587" s="1"/>
      <c r="D587" s="1"/>
      <c r="E587" s="10"/>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row>
    <row r="588" spans="1:137">
      <c r="A588" s="1"/>
      <c r="B588" s="1"/>
      <c r="C588" s="1"/>
      <c r="D588" s="1"/>
      <c r="E588" s="10"/>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row>
    <row r="589" spans="1:137">
      <c r="A589" s="1"/>
      <c r="B589" s="1"/>
      <c r="C589" s="1"/>
      <c r="D589" s="1"/>
      <c r="E589" s="10"/>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row>
    <row r="590" spans="1:137">
      <c r="A590" s="1"/>
      <c r="B590" s="1"/>
      <c r="C590" s="1"/>
      <c r="D590" s="1"/>
      <c r="E590" s="10"/>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row>
    <row r="591" spans="1:137">
      <c r="A591" s="1"/>
      <c r="B591" s="1"/>
      <c r="C591" s="1"/>
      <c r="D591" s="1"/>
      <c r="E591" s="10"/>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row>
    <row r="592" spans="1:137">
      <c r="A592" s="1"/>
      <c r="B592" s="1"/>
      <c r="C592" s="1"/>
      <c r="D592" s="1"/>
      <c r="E592" s="10"/>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row>
    <row r="593" spans="1:137">
      <c r="A593" s="1"/>
      <c r="B593" s="1"/>
      <c r="C593" s="1"/>
      <c r="D593" s="1"/>
      <c r="E593" s="10"/>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row>
    <row r="594" spans="1:137">
      <c r="A594" s="1"/>
      <c r="B594" s="1"/>
      <c r="C594" s="1"/>
      <c r="D594" s="1"/>
      <c r="E594" s="10"/>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row>
    <row r="595" spans="1:137">
      <c r="A595" s="1"/>
      <c r="B595" s="1"/>
      <c r="C595" s="1"/>
      <c r="D595" s="1"/>
      <c r="E595" s="10"/>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row>
    <row r="596" spans="1:137">
      <c r="A596" s="1"/>
      <c r="B596" s="1"/>
      <c r="C596" s="1"/>
      <c r="D596" s="1"/>
      <c r="E596" s="10"/>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row>
    <row r="597" spans="1:137">
      <c r="A597" s="1"/>
      <c r="B597" s="1"/>
      <c r="C597" s="1"/>
      <c r="D597" s="1"/>
      <c r="E597" s="10"/>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row>
    <row r="598" spans="1:137">
      <c r="A598" s="1"/>
      <c r="B598" s="1"/>
      <c r="C598" s="1"/>
      <c r="D598" s="1"/>
      <c r="E598" s="10"/>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row>
    <row r="599" spans="1:137">
      <c r="A599" s="1"/>
      <c r="B599" s="1"/>
      <c r="C599" s="1"/>
      <c r="D599" s="1"/>
      <c r="E599" s="10"/>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row>
    <row r="600" spans="1:137">
      <c r="A600" s="1"/>
      <c r="B600" s="1"/>
      <c r="C600" s="1"/>
      <c r="D600" s="1"/>
      <c r="E600" s="10"/>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row>
    <row r="601" spans="1:137">
      <c r="A601" s="1"/>
      <c r="B601" s="1"/>
      <c r="C601" s="1"/>
      <c r="D601" s="1"/>
      <c r="E601" s="10"/>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row>
    <row r="602" spans="1:137">
      <c r="A602" s="1"/>
      <c r="B602" s="1"/>
      <c r="C602" s="1"/>
      <c r="D602" s="1"/>
      <c r="E602" s="10"/>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row>
    <row r="603" spans="1:137">
      <c r="A603" s="1"/>
      <c r="B603" s="1"/>
      <c r="C603" s="1"/>
      <c r="D603" s="1"/>
      <c r="E603" s="10"/>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row>
    <row r="604" spans="1:137">
      <c r="A604" s="1"/>
      <c r="B604" s="1"/>
      <c r="C604" s="1"/>
      <c r="D604" s="1"/>
      <c r="E604" s="10"/>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row>
    <row r="605" spans="1:137">
      <c r="A605" s="1"/>
      <c r="B605" s="1"/>
      <c r="C605" s="1"/>
      <c r="D605" s="1"/>
      <c r="E605" s="10"/>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row>
    <row r="606" spans="1:137">
      <c r="A606" s="1"/>
      <c r="B606" s="1"/>
      <c r="C606" s="1"/>
      <c r="D606" s="1"/>
      <c r="E606" s="10"/>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row>
    <row r="607" spans="1:137">
      <c r="A607" s="1"/>
      <c r="B607" s="1"/>
      <c r="C607" s="1"/>
      <c r="D607" s="1"/>
      <c r="E607" s="10"/>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row>
    <row r="608" spans="1:137">
      <c r="A608" s="1"/>
      <c r="B608" s="1"/>
      <c r="C608" s="1"/>
      <c r="D608" s="1"/>
      <c r="E608" s="10"/>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row>
    <row r="609" spans="1:137">
      <c r="A609" s="1"/>
      <c r="B609" s="1"/>
      <c r="C609" s="1"/>
      <c r="D609" s="1"/>
      <c r="E609" s="10"/>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row>
    <row r="610" spans="1:137">
      <c r="A610" s="1"/>
      <c r="B610" s="1"/>
      <c r="C610" s="1"/>
      <c r="D610" s="1"/>
      <c r="E610" s="10"/>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row>
    <row r="611" spans="1:137">
      <c r="A611" s="1"/>
      <c r="B611" s="1"/>
      <c r="C611" s="1"/>
      <c r="D611" s="1"/>
      <c r="E611" s="10"/>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row>
    <row r="612" spans="1:137">
      <c r="A612" s="1"/>
      <c r="B612" s="1"/>
      <c r="C612" s="1"/>
      <c r="D612" s="1"/>
      <c r="E612" s="10"/>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row>
    <row r="613" spans="1:137">
      <c r="A613" s="1"/>
      <c r="B613" s="1"/>
      <c r="C613" s="1"/>
      <c r="D613" s="1"/>
      <c r="E613" s="10"/>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row>
    <row r="614" spans="1:137">
      <c r="A614" s="1"/>
      <c r="B614" s="1"/>
      <c r="C614" s="1"/>
      <c r="D614" s="1"/>
      <c r="E614" s="10"/>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row>
    <row r="615" spans="1:137">
      <c r="A615" s="1"/>
      <c r="B615" s="1"/>
      <c r="C615" s="1"/>
      <c r="D615" s="1"/>
      <c r="E615" s="10"/>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row>
    <row r="616" spans="1:137">
      <c r="A616" s="1"/>
      <c r="B616" s="1"/>
      <c r="C616" s="1"/>
      <c r="D616" s="1"/>
      <c r="E616" s="10"/>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row>
    <row r="617" spans="1:137">
      <c r="A617" s="1"/>
      <c r="B617" s="1"/>
      <c r="C617" s="1"/>
      <c r="D617" s="1"/>
      <c r="E617" s="10"/>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row>
    <row r="618" spans="1:137">
      <c r="A618" s="1"/>
      <c r="B618" s="1"/>
      <c r="C618" s="1"/>
      <c r="D618" s="1"/>
      <c r="E618" s="10"/>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row>
    <row r="619" spans="1:137">
      <c r="A619" s="1"/>
      <c r="B619" s="1"/>
      <c r="C619" s="1"/>
      <c r="D619" s="1"/>
      <c r="E619" s="10"/>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row>
    <row r="620" spans="1:137">
      <c r="A620" s="1"/>
      <c r="B620" s="1"/>
      <c r="C620" s="1"/>
      <c r="D620" s="1"/>
      <c r="E620" s="10"/>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row>
    <row r="621" spans="1:137">
      <c r="A621" s="1"/>
      <c r="B621" s="1"/>
      <c r="C621" s="1"/>
      <c r="D621" s="1"/>
      <c r="E621" s="10"/>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row>
    <row r="622" spans="1:137">
      <c r="A622" s="1"/>
      <c r="B622" s="1"/>
      <c r="C622" s="1"/>
      <c r="D622" s="1"/>
      <c r="E622" s="10"/>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row>
    <row r="623" spans="1:137">
      <c r="A623" s="1"/>
      <c r="B623" s="1"/>
      <c r="C623" s="1"/>
      <c r="D623" s="1"/>
      <c r="E623" s="10"/>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row>
    <row r="624" spans="1:137">
      <c r="A624" s="1"/>
      <c r="B624" s="1"/>
      <c r="C624" s="1"/>
      <c r="D624" s="1"/>
      <c r="E624" s="10"/>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row>
    <row r="625" spans="1:137">
      <c r="A625" s="1"/>
      <c r="B625" s="1"/>
      <c r="C625" s="1"/>
      <c r="D625" s="1"/>
      <c r="E625" s="10"/>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row>
    <row r="626" spans="1:137">
      <c r="A626" s="1"/>
      <c r="B626" s="1"/>
      <c r="C626" s="1"/>
      <c r="D626" s="1"/>
      <c r="E626" s="10"/>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row>
    <row r="627" spans="1:137">
      <c r="A627" s="1"/>
      <c r="B627" s="1"/>
      <c r="C627" s="1"/>
      <c r="D627" s="1"/>
      <c r="E627" s="10"/>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row>
    <row r="628" spans="1:137">
      <c r="A628" s="1"/>
      <c r="B628" s="1"/>
      <c r="C628" s="1"/>
      <c r="D628" s="1"/>
      <c r="E628" s="10"/>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row>
    <row r="629" spans="1:137">
      <c r="A629" s="1"/>
      <c r="B629" s="1"/>
      <c r="C629" s="1"/>
      <c r="D629" s="1"/>
      <c r="E629" s="10"/>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row>
    <row r="630" spans="1:137">
      <c r="A630" s="1"/>
      <c r="B630" s="1"/>
      <c r="C630" s="1"/>
      <c r="D630" s="1"/>
      <c r="E630" s="10"/>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row>
    <row r="631" spans="1:137">
      <c r="A631" s="1"/>
      <c r="B631" s="1"/>
      <c r="C631" s="1"/>
      <c r="D631" s="1"/>
      <c r="E631" s="10"/>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row>
    <row r="632" spans="1:137">
      <c r="A632" s="1"/>
      <c r="B632" s="1"/>
      <c r="C632" s="1"/>
      <c r="D632" s="1"/>
      <c r="E632" s="10"/>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row>
    <row r="633" spans="1:137">
      <c r="A633" s="1"/>
      <c r="B633" s="1"/>
      <c r="C633" s="1"/>
      <c r="D633" s="1"/>
      <c r="E633" s="10"/>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row>
    <row r="634" spans="1:137">
      <c r="A634" s="1"/>
      <c r="B634" s="1"/>
      <c r="C634" s="1"/>
      <c r="D634" s="1"/>
      <c r="E634" s="10"/>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row>
    <row r="635" spans="1:137">
      <c r="A635" s="1"/>
      <c r="B635" s="1"/>
      <c r="C635" s="1"/>
      <c r="D635" s="1"/>
      <c r="E635" s="10"/>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row>
    <row r="636" spans="1:137">
      <c r="A636" s="1"/>
      <c r="B636" s="1"/>
      <c r="C636" s="1"/>
      <c r="D636" s="1"/>
      <c r="E636" s="10"/>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row>
    <row r="637" spans="1:137">
      <c r="A637" s="1"/>
      <c r="B637" s="1"/>
      <c r="C637" s="1"/>
      <c r="D637" s="1"/>
      <c r="E637" s="10"/>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row>
    <row r="638" spans="1:137">
      <c r="A638" s="1"/>
      <c r="B638" s="1"/>
      <c r="C638" s="1"/>
      <c r="D638" s="1"/>
      <c r="E638" s="10"/>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row>
    <row r="639" spans="1:137">
      <c r="A639" s="1"/>
      <c r="B639" s="1"/>
      <c r="C639" s="1"/>
      <c r="D639" s="1"/>
      <c r="E639" s="10"/>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row>
    <row r="640" spans="1:137">
      <c r="A640" s="1"/>
      <c r="B640" s="1"/>
      <c r="C640" s="1"/>
      <c r="D640" s="1"/>
      <c r="E640" s="10"/>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row>
    <row r="641" spans="1:137">
      <c r="A641" s="1"/>
      <c r="B641" s="1"/>
      <c r="C641" s="1"/>
      <c r="D641" s="1"/>
      <c r="E641" s="10"/>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row>
    <row r="642" spans="1:137">
      <c r="A642" s="1"/>
      <c r="B642" s="1"/>
      <c r="C642" s="1"/>
      <c r="D642" s="1"/>
      <c r="E642" s="10"/>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row>
    <row r="643" spans="1:137">
      <c r="A643" s="1"/>
      <c r="B643" s="1"/>
      <c r="C643" s="1"/>
      <c r="D643" s="1"/>
      <c r="E643" s="10"/>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row>
    <row r="644" spans="1:137">
      <c r="A644" s="1"/>
      <c r="B644" s="1"/>
      <c r="C644" s="1"/>
      <c r="D644" s="1"/>
      <c r="E644" s="10"/>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row>
    <row r="645" spans="1:137">
      <c r="A645" s="1"/>
      <c r="B645" s="1"/>
      <c r="C645" s="1"/>
      <c r="D645" s="1"/>
      <c r="E645" s="10"/>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row>
    <row r="646" spans="1:137">
      <c r="A646" s="1"/>
      <c r="B646" s="1"/>
      <c r="C646" s="1"/>
      <c r="D646" s="1"/>
      <c r="E646" s="10"/>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row>
    <row r="647" spans="1:137">
      <c r="A647" s="1"/>
      <c r="B647" s="1"/>
      <c r="C647" s="1"/>
      <c r="D647" s="1"/>
      <c r="E647" s="10"/>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row>
    <row r="648" spans="1:137">
      <c r="A648" s="1"/>
      <c r="B648" s="1"/>
      <c r="C648" s="1"/>
      <c r="D648" s="1"/>
      <c r="E648" s="10"/>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row>
    <row r="649" spans="1:137">
      <c r="A649" s="1"/>
      <c r="B649" s="1"/>
      <c r="C649" s="1"/>
      <c r="D649" s="1"/>
      <c r="E649" s="10"/>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row>
    <row r="650" spans="1:137">
      <c r="A650" s="1"/>
      <c r="B650" s="1"/>
      <c r="C650" s="1"/>
      <c r="D650" s="1"/>
      <c r="E650" s="10"/>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row>
    <row r="651" spans="1:137">
      <c r="A651" s="1"/>
      <c r="B651" s="1"/>
      <c r="C651" s="1"/>
      <c r="D651" s="1"/>
      <c r="E651" s="10"/>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row>
    <row r="652" spans="1:137">
      <c r="A652" s="1"/>
      <c r="B652" s="1"/>
      <c r="C652" s="1"/>
      <c r="D652" s="1"/>
      <c r="E652" s="10"/>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row>
    <row r="653" spans="1:137">
      <c r="A653" s="1"/>
      <c r="B653" s="1"/>
      <c r="C653" s="1"/>
      <c r="D653" s="1"/>
      <c r="E653" s="10"/>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row>
    <row r="654" spans="1:137">
      <c r="A654" s="1"/>
      <c r="B654" s="1"/>
      <c r="C654" s="1"/>
      <c r="D654" s="1"/>
      <c r="E654" s="10"/>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row>
    <row r="655" spans="1:137">
      <c r="A655" s="1"/>
      <c r="B655" s="1"/>
      <c r="C655" s="1"/>
      <c r="D655" s="1"/>
      <c r="E655" s="10"/>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row>
    <row r="656" spans="1:137">
      <c r="A656" s="1"/>
      <c r="B656" s="1"/>
      <c r="C656" s="1"/>
      <c r="D656" s="1"/>
      <c r="E656" s="10"/>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row>
    <row r="657" spans="1:137">
      <c r="A657" s="1"/>
      <c r="B657" s="1"/>
      <c r="C657" s="1"/>
      <c r="D657" s="1"/>
      <c r="E657" s="10"/>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row>
    <row r="658" spans="1:137">
      <c r="A658" s="1"/>
      <c r="B658" s="1"/>
      <c r="C658" s="1"/>
      <c r="D658" s="1"/>
      <c r="E658" s="10"/>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row>
    <row r="659" spans="1:137">
      <c r="A659" s="1"/>
      <c r="B659" s="1"/>
      <c r="C659" s="1"/>
      <c r="D659" s="1"/>
      <c r="E659" s="10"/>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row>
    <row r="660" spans="1:137">
      <c r="A660" s="1"/>
      <c r="B660" s="1"/>
      <c r="C660" s="1"/>
      <c r="D660" s="1"/>
      <c r="E660" s="10"/>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row>
    <row r="661" spans="1:137">
      <c r="A661" s="1"/>
      <c r="B661" s="1"/>
      <c r="C661" s="1"/>
      <c r="D661" s="1"/>
      <c r="E661" s="10"/>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row>
    <row r="662" spans="1:137">
      <c r="A662" s="1"/>
      <c r="B662" s="1"/>
      <c r="C662" s="1"/>
      <c r="D662" s="1"/>
      <c r="E662" s="10"/>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row>
    <row r="663" spans="1:137">
      <c r="A663" s="1"/>
      <c r="B663" s="1"/>
      <c r="C663" s="1"/>
      <c r="D663" s="1"/>
      <c r="E663" s="10"/>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row>
    <row r="664" spans="1:137">
      <c r="A664" s="1"/>
      <c r="B664" s="1"/>
      <c r="C664" s="1"/>
      <c r="D664" s="1"/>
      <c r="E664" s="10"/>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row>
    <row r="665" spans="1:137">
      <c r="A665" s="1"/>
      <c r="B665" s="1"/>
      <c r="C665" s="1"/>
      <c r="D665" s="1"/>
      <c r="E665" s="10"/>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row>
    <row r="666" spans="1:137">
      <c r="A666" s="1"/>
      <c r="B666" s="1"/>
      <c r="C666" s="1"/>
      <c r="D666" s="1"/>
      <c r="E666" s="10"/>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row>
    <row r="667" spans="1:137">
      <c r="A667" s="1"/>
      <c r="B667" s="1"/>
      <c r="C667" s="1"/>
      <c r="D667" s="1"/>
      <c r="E667" s="10"/>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row>
    <row r="668" spans="1:137">
      <c r="A668" s="1"/>
      <c r="B668" s="1"/>
      <c r="C668" s="1"/>
      <c r="D668" s="1"/>
      <c r="E668" s="10"/>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row>
    <row r="669" spans="1:137">
      <c r="A669" s="1"/>
      <c r="B669" s="1"/>
      <c r="C669" s="1"/>
      <c r="D669" s="1"/>
      <c r="E669" s="10"/>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row>
    <row r="670" spans="1:137">
      <c r="A670" s="1"/>
      <c r="B670" s="1"/>
      <c r="C670" s="1"/>
      <c r="D670" s="1"/>
      <c r="E670" s="10"/>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row>
    <row r="671" spans="1:137">
      <c r="A671" s="1"/>
      <c r="B671" s="1"/>
      <c r="C671" s="1"/>
      <c r="D671" s="1"/>
      <c r="E671" s="10"/>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row>
    <row r="672" spans="1:137">
      <c r="A672" s="1"/>
      <c r="B672" s="1"/>
      <c r="C672" s="1"/>
      <c r="D672" s="1"/>
      <c r="E672" s="10"/>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row>
    <row r="673" spans="1:137">
      <c r="A673" s="1"/>
      <c r="B673" s="1"/>
      <c r="C673" s="1"/>
      <c r="D673" s="1"/>
      <c r="E673" s="10"/>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row>
    <row r="674" spans="1:137">
      <c r="A674" s="1"/>
      <c r="B674" s="1"/>
      <c r="C674" s="1"/>
      <c r="D674" s="1"/>
      <c r="E674" s="10"/>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row>
    <row r="675" spans="1:137">
      <c r="A675" s="1"/>
      <c r="B675" s="1"/>
      <c r="C675" s="1"/>
      <c r="D675" s="1"/>
      <c r="E675" s="10"/>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row>
    <row r="676" spans="1:137">
      <c r="A676" s="1"/>
      <c r="B676" s="1"/>
      <c r="C676" s="1"/>
      <c r="D676" s="1"/>
      <c r="E676" s="10"/>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row>
    <row r="677" spans="1:137">
      <c r="A677" s="1"/>
      <c r="B677" s="1"/>
      <c r="C677" s="1"/>
      <c r="D677" s="1"/>
      <c r="E677" s="10"/>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row>
    <row r="678" spans="1:137">
      <c r="A678" s="1"/>
      <c r="B678" s="1"/>
      <c r="C678" s="1"/>
      <c r="D678" s="1"/>
      <c r="E678" s="10"/>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row>
    <row r="679" spans="1:137">
      <c r="A679" s="1"/>
      <c r="B679" s="1"/>
      <c r="C679" s="1"/>
      <c r="D679" s="1"/>
      <c r="E679" s="10"/>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row>
    <row r="680" spans="1:137">
      <c r="A680" s="1"/>
      <c r="B680" s="1"/>
      <c r="C680" s="1"/>
      <c r="D680" s="1"/>
      <c r="E680" s="10"/>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row>
    <row r="681" spans="1:137">
      <c r="A681" s="1"/>
      <c r="B681" s="1"/>
      <c r="C681" s="1"/>
      <c r="D681" s="1"/>
      <c r="E681" s="10"/>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row>
    <row r="682" spans="1:137">
      <c r="A682" s="1"/>
      <c r="B682" s="1"/>
      <c r="C682" s="1"/>
      <c r="D682" s="1"/>
      <c r="E682" s="10"/>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row>
    <row r="683" spans="1:137">
      <c r="A683" s="1"/>
      <c r="B683" s="1"/>
      <c r="C683" s="1"/>
      <c r="D683" s="1"/>
      <c r="E683" s="10"/>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row>
    <row r="684" spans="1:137">
      <c r="A684" s="1"/>
      <c r="B684" s="1"/>
      <c r="C684" s="1"/>
      <c r="D684" s="1"/>
      <c r="E684" s="10"/>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row>
    <row r="685" spans="1:137">
      <c r="A685" s="1"/>
      <c r="B685" s="1"/>
      <c r="C685" s="1"/>
      <c r="D685" s="1"/>
      <c r="E685" s="10"/>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row>
    <row r="686" spans="1:137">
      <c r="A686" s="1"/>
      <c r="B686" s="1"/>
      <c r="C686" s="1"/>
      <c r="D686" s="1"/>
      <c r="E686" s="10"/>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row>
    <row r="687" spans="1:137">
      <c r="A687" s="1"/>
      <c r="B687" s="1"/>
      <c r="C687" s="1"/>
      <c r="D687" s="1"/>
      <c r="E687" s="10"/>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row>
    <row r="688" spans="1:137">
      <c r="A688" s="1"/>
      <c r="B688" s="1"/>
      <c r="C688" s="1"/>
      <c r="D688" s="1"/>
      <c r="E688" s="10"/>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row>
    <row r="689" spans="1:137">
      <c r="A689" s="1"/>
      <c r="B689" s="1"/>
      <c r="C689" s="1"/>
      <c r="D689" s="1"/>
      <c r="E689" s="10"/>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row>
    <row r="690" spans="1:137">
      <c r="A690" s="1"/>
      <c r="B690" s="1"/>
      <c r="C690" s="1"/>
      <c r="D690" s="1"/>
      <c r="E690" s="10"/>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row>
    <row r="691" spans="1:137">
      <c r="A691" s="1"/>
      <c r="B691" s="1"/>
      <c r="C691" s="1"/>
      <c r="D691" s="1"/>
      <c r="E691" s="10"/>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row>
    <row r="692" spans="1:137">
      <c r="A692" s="1"/>
      <c r="B692" s="1"/>
      <c r="C692" s="1"/>
      <c r="D692" s="1"/>
      <c r="E692" s="10"/>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row>
    <row r="693" spans="1:137">
      <c r="A693" s="1"/>
      <c r="B693" s="1"/>
      <c r="C693" s="1"/>
      <c r="D693" s="1"/>
      <c r="E693" s="10"/>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row>
    <row r="694" spans="1:137">
      <c r="A694" s="1"/>
      <c r="B694" s="1"/>
      <c r="C694" s="1"/>
      <c r="D694" s="1"/>
      <c r="E694" s="10"/>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row>
    <row r="695" spans="1:137">
      <c r="A695" s="1"/>
      <c r="B695" s="1"/>
      <c r="C695" s="1"/>
      <c r="D695" s="1"/>
      <c r="E695" s="10"/>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row>
    <row r="696" spans="1:137">
      <c r="A696" s="1"/>
      <c r="B696" s="1"/>
      <c r="C696" s="1"/>
      <c r="D696" s="1"/>
      <c r="E696" s="10"/>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row>
    <row r="697" spans="1:137">
      <c r="A697" s="1"/>
      <c r="B697" s="1"/>
      <c r="C697" s="1"/>
      <c r="D697" s="1"/>
      <c r="E697" s="10"/>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row>
    <row r="698" spans="1:137">
      <c r="A698" s="1"/>
      <c r="B698" s="1"/>
      <c r="C698" s="1"/>
      <c r="D698" s="1"/>
      <c r="E698" s="10"/>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row>
    <row r="699" spans="1:137">
      <c r="A699" s="1"/>
      <c r="B699" s="1"/>
      <c r="C699" s="1"/>
      <c r="D699" s="1"/>
      <c r="E699" s="10"/>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row>
    <row r="700" spans="1:137">
      <c r="A700" s="1"/>
      <c r="B700" s="1"/>
      <c r="C700" s="1"/>
      <c r="D700" s="1"/>
      <c r="E700" s="10"/>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row>
    <row r="701" spans="1:137">
      <c r="A701" s="1"/>
      <c r="B701" s="1"/>
      <c r="C701" s="1"/>
      <c r="D701" s="1"/>
      <c r="E701" s="10"/>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row>
    <row r="702" spans="1:137">
      <c r="A702" s="1"/>
      <c r="B702" s="1"/>
      <c r="C702" s="1"/>
      <c r="D702" s="1"/>
      <c r="E702" s="10"/>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row>
    <row r="703" spans="1:137">
      <c r="A703" s="1"/>
      <c r="B703" s="1"/>
      <c r="C703" s="1"/>
      <c r="D703" s="1"/>
      <c r="E703" s="10"/>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row>
    <row r="704" spans="1:137">
      <c r="A704" s="1"/>
      <c r="B704" s="1"/>
      <c r="C704" s="1"/>
      <c r="D704" s="1"/>
      <c r="E704" s="10"/>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row>
    <row r="705" spans="1:137">
      <c r="A705" s="1"/>
      <c r="B705" s="1"/>
      <c r="C705" s="1"/>
      <c r="D705" s="1"/>
      <c r="E705" s="10"/>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row>
    <row r="706" spans="1:137">
      <c r="A706" s="1"/>
      <c r="B706" s="1"/>
      <c r="C706" s="1"/>
      <c r="D706" s="1"/>
      <c r="E706" s="10"/>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row>
    <row r="707" spans="1:137">
      <c r="A707" s="1"/>
      <c r="B707" s="1"/>
      <c r="C707" s="1"/>
      <c r="D707" s="1"/>
      <c r="E707" s="10"/>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row>
    <row r="708" spans="1:137">
      <c r="A708" s="1"/>
      <c r="B708" s="1"/>
      <c r="C708" s="1"/>
      <c r="D708" s="1"/>
      <c r="E708" s="10"/>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row>
    <row r="709" spans="1:137">
      <c r="A709" s="1"/>
      <c r="B709" s="1"/>
      <c r="C709" s="1"/>
      <c r="D709" s="1"/>
      <c r="E709" s="10"/>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row>
    <row r="710" spans="1:137">
      <c r="A710" s="1"/>
      <c r="B710" s="1"/>
      <c r="C710" s="1"/>
      <c r="D710" s="1"/>
      <c r="E710" s="10"/>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row>
    <row r="711" spans="1:137">
      <c r="A711" s="1"/>
      <c r="B711" s="1"/>
      <c r="C711" s="1"/>
      <c r="D711" s="1"/>
      <c r="E711" s="10"/>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row>
    <row r="712" spans="1:137">
      <c r="A712" s="1"/>
      <c r="B712" s="1"/>
      <c r="C712" s="1"/>
      <c r="D712" s="1"/>
      <c r="E712" s="10"/>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row>
    <row r="713" spans="1:137">
      <c r="A713" s="1"/>
      <c r="B713" s="1"/>
      <c r="C713" s="1"/>
      <c r="D713" s="1"/>
      <c r="E713" s="10"/>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row>
    <row r="714" spans="1:137">
      <c r="A714" s="1"/>
      <c r="B714" s="1"/>
      <c r="C714" s="1"/>
      <c r="D714" s="1"/>
      <c r="E714" s="10"/>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row>
    <row r="715" spans="1:137">
      <c r="A715" s="1"/>
      <c r="B715" s="1"/>
      <c r="C715" s="1"/>
      <c r="D715" s="1"/>
      <c r="E715" s="10"/>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row>
    <row r="716" spans="1:137">
      <c r="A716" s="1"/>
      <c r="B716" s="1"/>
      <c r="C716" s="1"/>
      <c r="D716" s="1"/>
      <c r="E716" s="10"/>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row>
    <row r="717" spans="1:137">
      <c r="A717" s="1"/>
      <c r="B717" s="1"/>
      <c r="C717" s="1"/>
      <c r="D717" s="1"/>
      <c r="E717" s="10"/>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row>
    <row r="718" spans="1:137">
      <c r="A718" s="1"/>
      <c r="B718" s="1"/>
      <c r="C718" s="1"/>
      <c r="D718" s="1"/>
      <c r="E718" s="10"/>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row>
    <row r="719" spans="1:137">
      <c r="A719" s="1"/>
      <c r="B719" s="1"/>
      <c r="C719" s="1"/>
      <c r="D719" s="1"/>
      <c r="E719" s="10"/>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row>
    <row r="720" spans="1:137">
      <c r="A720" s="1"/>
      <c r="B720" s="1"/>
      <c r="C720" s="1"/>
      <c r="D720" s="1"/>
      <c r="E720" s="10"/>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row>
    <row r="721" spans="1:137">
      <c r="A721" s="1"/>
      <c r="B721" s="1"/>
      <c r="C721" s="1"/>
      <c r="D721" s="1"/>
      <c r="E721" s="10"/>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row>
    <row r="722" spans="1:137">
      <c r="A722" s="1"/>
      <c r="B722" s="1"/>
      <c r="C722" s="1"/>
      <c r="D722" s="1"/>
      <c r="E722" s="10"/>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row>
    <row r="723" spans="1:137">
      <c r="A723" s="1"/>
      <c r="B723" s="1"/>
      <c r="C723" s="1"/>
      <c r="D723" s="1"/>
      <c r="E723" s="10"/>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row>
    <row r="724" spans="1:137">
      <c r="A724" s="1"/>
      <c r="B724" s="1"/>
      <c r="C724" s="1"/>
      <c r="D724" s="1"/>
      <c r="E724" s="10"/>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row>
    <row r="725" spans="1:137">
      <c r="A725" s="1"/>
      <c r="B725" s="1"/>
      <c r="C725" s="1"/>
      <c r="D725" s="1"/>
      <c r="E725" s="10"/>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row>
    <row r="726" spans="1:137">
      <c r="A726" s="1"/>
      <c r="B726" s="1"/>
      <c r="C726" s="1"/>
      <c r="D726" s="1"/>
      <c r="E726" s="10"/>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row>
    <row r="727" spans="1:137">
      <c r="A727" s="1"/>
      <c r="B727" s="1"/>
      <c r="C727" s="1"/>
      <c r="D727" s="1"/>
      <c r="E727" s="10"/>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row>
    <row r="728" spans="1:137">
      <c r="A728" s="1"/>
      <c r="B728" s="1"/>
      <c r="C728" s="1"/>
      <c r="D728" s="1"/>
      <c r="E728" s="10"/>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row>
    <row r="729" spans="1:137">
      <c r="A729" s="1"/>
      <c r="B729" s="1"/>
      <c r="C729" s="1"/>
      <c r="D729" s="1"/>
      <c r="E729" s="10"/>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row>
    <row r="730" spans="1:137">
      <c r="A730" s="1"/>
      <c r="B730" s="1"/>
      <c r="C730" s="1"/>
      <c r="D730" s="1"/>
      <c r="E730" s="10"/>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row>
    <row r="731" spans="1:137">
      <c r="A731" s="1"/>
      <c r="B731" s="1"/>
      <c r="C731" s="1"/>
      <c r="D731" s="1"/>
      <c r="E731" s="10"/>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row>
    <row r="732" spans="1:137">
      <c r="A732" s="1"/>
      <c r="B732" s="1"/>
      <c r="C732" s="1"/>
      <c r="D732" s="1"/>
      <c r="E732" s="10"/>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row>
    <row r="733" spans="1:137">
      <c r="A733" s="1"/>
      <c r="B733" s="1"/>
      <c r="C733" s="1"/>
      <c r="D733" s="1"/>
      <c r="E733" s="10"/>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row>
    <row r="734" spans="1:137">
      <c r="A734" s="1"/>
      <c r="B734" s="1"/>
      <c r="C734" s="1"/>
      <c r="D734" s="1"/>
      <c r="E734" s="10"/>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row>
    <row r="735" spans="1:137">
      <c r="A735" s="1"/>
      <c r="B735" s="1"/>
      <c r="C735" s="1"/>
      <c r="D735" s="1"/>
      <c r="E735" s="10"/>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row>
    <row r="736" spans="1:137">
      <c r="A736" s="1"/>
      <c r="B736" s="1"/>
      <c r="C736" s="1"/>
      <c r="D736" s="1"/>
      <c r="E736" s="10"/>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row>
    <row r="737" spans="1:137">
      <c r="A737" s="1"/>
      <c r="B737" s="1"/>
      <c r="C737" s="1"/>
      <c r="D737" s="1"/>
      <c r="E737" s="10"/>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row>
    <row r="738" spans="1:137">
      <c r="A738" s="1"/>
      <c r="B738" s="1"/>
      <c r="C738" s="1"/>
      <c r="D738" s="1"/>
      <c r="E738" s="10"/>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row>
    <row r="739" spans="1:137">
      <c r="A739" s="1"/>
      <c r="B739" s="1"/>
      <c r="C739" s="1"/>
      <c r="D739" s="1"/>
      <c r="E739" s="10"/>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row>
    <row r="740" spans="1:137">
      <c r="A740" s="1"/>
      <c r="B740" s="1"/>
      <c r="C740" s="1"/>
      <c r="D740" s="1"/>
      <c r="E740" s="10"/>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row>
    <row r="741" spans="1:137">
      <c r="A741" s="1"/>
      <c r="B741" s="1"/>
      <c r="C741" s="1"/>
      <c r="D741" s="1"/>
      <c r="E741" s="10"/>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row>
    <row r="742" spans="1:137">
      <c r="A742" s="1"/>
      <c r="B742" s="1"/>
      <c r="C742" s="1"/>
      <c r="D742" s="1"/>
      <c r="E742" s="10"/>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row>
    <row r="743" spans="1:137">
      <c r="A743" s="1"/>
      <c r="B743" s="1"/>
      <c r="C743" s="1"/>
      <c r="D743" s="1"/>
      <c r="E743" s="10"/>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row>
    <row r="744" spans="1:137">
      <c r="A744" s="1"/>
      <c r="B744" s="1"/>
      <c r="C744" s="1"/>
      <c r="D744" s="1"/>
      <c r="E744" s="10"/>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row>
    <row r="745" spans="1:137">
      <c r="A745" s="1"/>
      <c r="B745" s="1"/>
      <c r="C745" s="1"/>
      <c r="D745" s="1"/>
      <c r="E745" s="10"/>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row>
    <row r="746" spans="1:137">
      <c r="A746" s="1"/>
      <c r="B746" s="1"/>
      <c r="C746" s="1"/>
      <c r="D746" s="1"/>
      <c r="E746" s="10"/>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row>
    <row r="747" spans="1:137">
      <c r="A747" s="1"/>
      <c r="B747" s="1"/>
      <c r="C747" s="1"/>
      <c r="D747" s="1"/>
      <c r="E747" s="10"/>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row>
    <row r="748" spans="1:137">
      <c r="A748" s="1"/>
      <c r="B748" s="1"/>
      <c r="C748" s="1"/>
      <c r="D748" s="1"/>
      <c r="E748" s="10"/>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row>
    <row r="749" spans="1:137">
      <c r="A749" s="1"/>
      <c r="B749" s="1"/>
      <c r="C749" s="1"/>
      <c r="D749" s="1"/>
      <c r="E749" s="10"/>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row>
    <row r="750" spans="1:137">
      <c r="A750" s="1"/>
      <c r="B750" s="1"/>
      <c r="C750" s="1"/>
      <c r="D750" s="1"/>
      <c r="E750" s="10"/>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row>
    <row r="751" spans="1:137">
      <c r="A751" s="1"/>
      <c r="B751" s="1"/>
      <c r="C751" s="1"/>
      <c r="D751" s="1"/>
      <c r="E751" s="10"/>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row>
    <row r="752" spans="1:137">
      <c r="A752" s="1"/>
      <c r="B752" s="1"/>
      <c r="C752" s="1"/>
      <c r="D752" s="1"/>
      <c r="E752" s="10"/>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row>
    <row r="753" spans="1:137">
      <c r="A753" s="1"/>
      <c r="B753" s="1"/>
      <c r="C753" s="1"/>
      <c r="D753" s="1"/>
      <c r="E753" s="10"/>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row>
    <row r="754" spans="1:137">
      <c r="A754" s="1"/>
      <c r="B754" s="1"/>
      <c r="C754" s="1"/>
      <c r="D754" s="1"/>
      <c r="E754" s="10"/>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row>
    <row r="755" spans="1:137">
      <c r="A755" s="1"/>
      <c r="B755" s="1"/>
      <c r="C755" s="1"/>
      <c r="D755" s="1"/>
      <c r="E755" s="10"/>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row>
    <row r="756" spans="1:137">
      <c r="A756" s="1"/>
      <c r="B756" s="1"/>
      <c r="C756" s="1"/>
      <c r="D756" s="1"/>
      <c r="E756" s="10"/>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row>
    <row r="757" spans="1:137">
      <c r="A757" s="1"/>
      <c r="B757" s="1"/>
      <c r="C757" s="1"/>
      <c r="D757" s="1"/>
      <c r="E757" s="10"/>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row>
    <row r="758" spans="1:137">
      <c r="A758" s="1"/>
      <c r="B758" s="1"/>
      <c r="C758" s="1"/>
      <c r="D758" s="1"/>
      <c r="E758" s="10"/>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row>
    <row r="759" spans="1:137">
      <c r="A759" s="1"/>
      <c r="B759" s="1"/>
      <c r="C759" s="1"/>
      <c r="D759" s="1"/>
      <c r="E759" s="10"/>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row>
    <row r="760" spans="1:137">
      <c r="A760" s="1"/>
      <c r="B760" s="1"/>
      <c r="C760" s="1"/>
      <c r="D760" s="1"/>
      <c r="E760" s="10"/>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row>
    <row r="761" spans="1:137">
      <c r="A761" s="1"/>
      <c r="B761" s="1"/>
      <c r="C761" s="1"/>
      <c r="D761" s="1"/>
      <c r="E761" s="10"/>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row>
    <row r="762" spans="1:137">
      <c r="A762" s="1"/>
      <c r="B762" s="1"/>
      <c r="C762" s="1"/>
      <c r="D762" s="1"/>
      <c r="E762" s="10"/>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row>
    <row r="763" spans="1:137">
      <c r="A763" s="1"/>
      <c r="B763" s="1"/>
      <c r="C763" s="1"/>
      <c r="D763" s="1"/>
      <c r="E763" s="10"/>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row>
    <row r="764" spans="1:137">
      <c r="A764" s="1"/>
      <c r="B764" s="1"/>
      <c r="C764" s="1"/>
      <c r="D764" s="1"/>
      <c r="E764" s="10"/>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row>
    <row r="765" spans="1:137">
      <c r="A765" s="1"/>
      <c r="B765" s="1"/>
      <c r="C765" s="1"/>
      <c r="D765" s="1"/>
      <c r="E765" s="10"/>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row>
    <row r="766" spans="1:137">
      <c r="A766" s="1"/>
      <c r="B766" s="1"/>
      <c r="C766" s="1"/>
      <c r="D766" s="1"/>
      <c r="E766" s="10"/>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row>
    <row r="767" spans="1:137">
      <c r="A767" s="1"/>
      <c r="B767" s="1"/>
      <c r="C767" s="1"/>
      <c r="D767" s="1"/>
      <c r="E767" s="10"/>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row>
    <row r="768" spans="1:137">
      <c r="A768" s="1"/>
      <c r="B768" s="1"/>
      <c r="C768" s="1"/>
      <c r="D768" s="1"/>
      <c r="E768" s="10"/>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row>
    <row r="769" spans="1:137">
      <c r="A769" s="1"/>
      <c r="B769" s="1"/>
      <c r="C769" s="1"/>
      <c r="D769" s="1"/>
      <c r="E769" s="10"/>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row>
    <row r="770" spans="1:137">
      <c r="A770" s="1"/>
      <c r="B770" s="1"/>
      <c r="C770" s="1"/>
      <c r="D770" s="1"/>
      <c r="E770" s="10"/>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row>
    <row r="771" spans="1:137">
      <c r="A771" s="1"/>
      <c r="B771" s="1"/>
      <c r="C771" s="1"/>
      <c r="D771" s="1"/>
      <c r="E771" s="10"/>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row>
    <row r="772" spans="1:137">
      <c r="A772" s="1"/>
      <c r="B772" s="1"/>
      <c r="C772" s="1"/>
      <c r="D772" s="1"/>
      <c r="E772" s="10"/>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row>
    <row r="773" spans="1:137">
      <c r="A773" s="1"/>
      <c r="B773" s="1"/>
      <c r="C773" s="1"/>
      <c r="D773" s="1"/>
      <c r="E773" s="10"/>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row>
    <row r="774" spans="1:137">
      <c r="A774" s="1"/>
      <c r="B774" s="1"/>
      <c r="C774" s="1"/>
      <c r="D774" s="1"/>
      <c r="E774" s="10"/>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row>
    <row r="775" spans="1:137">
      <c r="A775" s="1"/>
      <c r="B775" s="1"/>
      <c r="C775" s="1"/>
      <c r="D775" s="1"/>
      <c r="E775" s="10"/>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row>
    <row r="776" spans="1:137">
      <c r="A776" s="1"/>
      <c r="B776" s="1"/>
      <c r="C776" s="1"/>
      <c r="D776" s="1"/>
      <c r="E776" s="10"/>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row>
    <row r="777" spans="1:137">
      <c r="A777" s="1"/>
      <c r="B777" s="1"/>
      <c r="C777" s="1"/>
      <c r="D777" s="1"/>
      <c r="E777" s="10"/>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row>
    <row r="778" spans="1:137">
      <c r="A778" s="1"/>
      <c r="B778" s="1"/>
      <c r="C778" s="1"/>
      <c r="D778" s="1"/>
      <c r="E778" s="10"/>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row>
    <row r="779" spans="1:137">
      <c r="A779" s="1"/>
      <c r="B779" s="1"/>
      <c r="C779" s="1"/>
      <c r="D779" s="1"/>
      <c r="E779" s="10"/>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row>
    <row r="780" spans="1:137">
      <c r="A780" s="1"/>
      <c r="B780" s="1"/>
      <c r="C780" s="1"/>
      <c r="D780" s="1"/>
      <c r="E780" s="10"/>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row>
    <row r="781" spans="1:137">
      <c r="A781" s="1"/>
      <c r="B781" s="1"/>
      <c r="C781" s="1"/>
      <c r="D781" s="1"/>
      <c r="E781" s="10"/>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row>
    <row r="782" spans="1:137">
      <c r="A782" s="1"/>
      <c r="B782" s="1"/>
      <c r="C782" s="1"/>
      <c r="D782" s="1"/>
      <c r="E782" s="10"/>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row>
    <row r="783" spans="1:137">
      <c r="A783" s="1"/>
      <c r="B783" s="1"/>
      <c r="C783" s="1"/>
      <c r="D783" s="1"/>
      <c r="E783" s="10"/>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row>
    <row r="784" spans="1:137">
      <c r="A784" s="1"/>
      <c r="B784" s="1"/>
      <c r="C784" s="1"/>
      <c r="D784" s="1"/>
      <c r="E784" s="10"/>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row>
    <row r="785" spans="1:137">
      <c r="A785" s="1"/>
      <c r="B785" s="1"/>
      <c r="C785" s="1"/>
      <c r="D785" s="1"/>
      <c r="E785" s="10"/>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row>
    <row r="786" spans="1:137">
      <c r="A786" s="1"/>
      <c r="B786" s="1"/>
      <c r="C786" s="1"/>
      <c r="D786" s="1"/>
      <c r="E786" s="10"/>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row>
    <row r="787" spans="1:137">
      <c r="A787" s="1"/>
      <c r="B787" s="1"/>
      <c r="C787" s="1"/>
      <c r="D787" s="1"/>
      <c r="E787" s="10"/>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row>
    <row r="788" spans="1:137">
      <c r="A788" s="1"/>
      <c r="B788" s="1"/>
      <c r="C788" s="1"/>
      <c r="D788" s="1"/>
      <c r="E788" s="10"/>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row>
    <row r="789" spans="1:137">
      <c r="A789" s="1"/>
      <c r="B789" s="1"/>
      <c r="C789" s="1"/>
      <c r="D789" s="1"/>
      <c r="E789" s="10"/>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row>
    <row r="790" spans="1:137">
      <c r="A790" s="1"/>
      <c r="B790" s="1"/>
      <c r="C790" s="1"/>
      <c r="D790" s="1"/>
      <c r="E790" s="10"/>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row>
    <row r="791" spans="1:137">
      <c r="A791" s="1"/>
      <c r="B791" s="1"/>
      <c r="C791" s="1"/>
      <c r="D791" s="1"/>
      <c r="E791" s="10"/>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row>
    <row r="792" spans="1:137">
      <c r="A792" s="1"/>
      <c r="B792" s="1"/>
      <c r="C792" s="1"/>
      <c r="D792" s="1"/>
      <c r="E792" s="10"/>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row>
    <row r="793" spans="1:137">
      <c r="A793" s="1"/>
      <c r="B793" s="1"/>
      <c r="C793" s="1"/>
      <c r="D793" s="1"/>
      <c r="E793" s="10"/>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row>
    <row r="794" spans="1:137">
      <c r="A794" s="1"/>
      <c r="B794" s="1"/>
      <c r="C794" s="1"/>
      <c r="D794" s="1"/>
      <c r="E794" s="10"/>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row>
    <row r="795" spans="1:137">
      <c r="A795" s="1"/>
      <c r="B795" s="1"/>
      <c r="C795" s="1"/>
      <c r="D795" s="1"/>
      <c r="E795" s="10"/>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row>
    <row r="796" spans="1:137">
      <c r="A796" s="1"/>
      <c r="B796" s="1"/>
      <c r="C796" s="1"/>
      <c r="D796" s="1"/>
      <c r="E796" s="10"/>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row>
    <row r="797" spans="1:137">
      <c r="A797" s="1"/>
      <c r="B797" s="1"/>
      <c r="C797" s="1"/>
      <c r="D797" s="1"/>
      <c r="E797" s="10"/>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row>
    <row r="798" spans="1:137">
      <c r="A798" s="1"/>
      <c r="B798" s="1"/>
      <c r="C798" s="1"/>
      <c r="D798" s="1"/>
      <c r="E798" s="10"/>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row>
    <row r="799" spans="1:137">
      <c r="A799" s="1"/>
      <c r="B799" s="1"/>
      <c r="C799" s="1"/>
      <c r="D799" s="1"/>
      <c r="E799" s="10"/>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row>
    <row r="800" spans="1:137">
      <c r="A800" s="1"/>
      <c r="B800" s="1"/>
      <c r="C800" s="1"/>
      <c r="D800" s="1"/>
      <c r="E800" s="10"/>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row>
    <row r="801" spans="1:137">
      <c r="A801" s="1"/>
      <c r="B801" s="1"/>
      <c r="C801" s="1"/>
      <c r="D801" s="1"/>
      <c r="E801" s="10"/>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row>
    <row r="802" spans="1:137">
      <c r="A802" s="1"/>
      <c r="B802" s="1"/>
      <c r="C802" s="1"/>
      <c r="D802" s="1"/>
      <c r="E802" s="10"/>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row>
    <row r="803" spans="1:137">
      <c r="A803" s="1"/>
      <c r="B803" s="1"/>
      <c r="C803" s="1"/>
      <c r="D803" s="1"/>
      <c r="E803" s="10"/>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row>
    <row r="804" spans="1:137">
      <c r="A804" s="1"/>
      <c r="B804" s="1"/>
      <c r="C804" s="1"/>
      <c r="D804" s="1"/>
      <c r="E804" s="10"/>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row>
    <row r="805" spans="1:137">
      <c r="A805" s="1"/>
      <c r="B805" s="1"/>
      <c r="C805" s="1"/>
      <c r="D805" s="1"/>
      <c r="E805" s="10"/>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row>
    <row r="806" spans="1:137">
      <c r="A806" s="1"/>
      <c r="B806" s="1"/>
      <c r="C806" s="1"/>
      <c r="D806" s="1"/>
      <c r="E806" s="10"/>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row>
    <row r="807" spans="1:137">
      <c r="A807" s="1"/>
      <c r="B807" s="1"/>
      <c r="C807" s="1"/>
      <c r="D807" s="1"/>
      <c r="E807" s="10"/>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row>
    <row r="808" spans="1:137">
      <c r="A808" s="1"/>
      <c r="B808" s="1"/>
      <c r="C808" s="1"/>
      <c r="D808" s="1"/>
      <c r="E808" s="10"/>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row>
    <row r="809" spans="1:137">
      <c r="A809" s="1"/>
      <c r="B809" s="1"/>
      <c r="C809" s="1"/>
      <c r="D809" s="1"/>
      <c r="E809" s="10"/>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row>
    <row r="810" spans="1:137">
      <c r="A810" s="1"/>
      <c r="B810" s="1"/>
      <c r="C810" s="1"/>
      <c r="D810" s="1"/>
      <c r="E810" s="10"/>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row>
    <row r="811" spans="1:137">
      <c r="A811" s="1"/>
      <c r="B811" s="1"/>
      <c r="C811" s="1"/>
      <c r="D811" s="1"/>
      <c r="E811" s="10"/>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row>
    <row r="812" spans="1:137">
      <c r="A812" s="1"/>
      <c r="B812" s="1"/>
      <c r="C812" s="1"/>
      <c r="D812" s="1"/>
      <c r="E812" s="10"/>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row>
    <row r="813" spans="1:137">
      <c r="A813" s="1"/>
      <c r="B813" s="1"/>
      <c r="C813" s="1"/>
      <c r="D813" s="1"/>
      <c r="E813" s="10"/>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row>
    <row r="814" spans="1:137">
      <c r="A814" s="1"/>
      <c r="B814" s="1"/>
      <c r="C814" s="1"/>
      <c r="D814" s="1"/>
      <c r="E814" s="10"/>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row>
    <row r="815" spans="1:137">
      <c r="A815" s="1"/>
      <c r="B815" s="1"/>
      <c r="C815" s="1"/>
      <c r="D815" s="1"/>
      <c r="E815" s="10"/>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row>
    <row r="816" spans="1:137">
      <c r="A816" s="1"/>
      <c r="B816" s="1"/>
      <c r="C816" s="1"/>
      <c r="D816" s="1"/>
      <c r="E816" s="10"/>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row>
    <row r="817" spans="1:137">
      <c r="A817" s="1"/>
      <c r="B817" s="1"/>
      <c r="C817" s="1"/>
      <c r="D817" s="1"/>
      <c r="E817" s="10"/>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row>
    <row r="818" spans="1:137">
      <c r="A818" s="1"/>
      <c r="B818" s="1"/>
      <c r="C818" s="1"/>
      <c r="D818" s="1"/>
      <c r="E818" s="10"/>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row>
    <row r="819" spans="1:137">
      <c r="A819" s="1"/>
      <c r="B819" s="1"/>
      <c r="C819" s="1"/>
      <c r="D819" s="1"/>
      <c r="E819" s="10"/>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row>
    <row r="820" spans="1:137">
      <c r="A820" s="1"/>
      <c r="B820" s="1"/>
      <c r="C820" s="1"/>
      <c r="D820" s="1"/>
      <c r="E820" s="10"/>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row>
    <row r="821" spans="1:137">
      <c r="A821" s="1"/>
      <c r="B821" s="1"/>
      <c r="C821" s="1"/>
      <c r="D821" s="1"/>
      <c r="E821" s="10"/>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row>
    <row r="822" spans="1:137">
      <c r="A822" s="1"/>
      <c r="B822" s="1"/>
      <c r="C822" s="1"/>
      <c r="D822" s="1"/>
      <c r="E822" s="10"/>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row>
    <row r="823" spans="1:137">
      <c r="A823" s="1"/>
      <c r="B823" s="1"/>
      <c r="C823" s="1"/>
      <c r="D823" s="1"/>
      <c r="E823" s="10"/>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row>
    <row r="824" spans="1:137">
      <c r="A824" s="1"/>
      <c r="B824" s="1"/>
      <c r="C824" s="1"/>
      <c r="D824" s="1"/>
      <c r="E824" s="10"/>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row>
    <row r="825" spans="1:137">
      <c r="A825" s="1"/>
      <c r="B825" s="1"/>
      <c r="C825" s="1"/>
      <c r="D825" s="1"/>
      <c r="E825" s="10"/>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row>
    <row r="826" spans="1:137">
      <c r="A826" s="1"/>
      <c r="B826" s="1"/>
      <c r="C826" s="1"/>
      <c r="D826" s="1"/>
      <c r="E826" s="10"/>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row>
    <row r="827" spans="1:137">
      <c r="A827" s="1"/>
      <c r="B827" s="1"/>
      <c r="C827" s="1"/>
      <c r="D827" s="1"/>
      <c r="E827" s="10"/>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row>
    <row r="828" spans="1:137">
      <c r="A828" s="1"/>
      <c r="B828" s="1"/>
      <c r="C828" s="1"/>
      <c r="D828" s="1"/>
      <c r="E828" s="10"/>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row>
    <row r="829" spans="1:137">
      <c r="A829" s="1"/>
      <c r="B829" s="1"/>
      <c r="C829" s="1"/>
      <c r="D829" s="1"/>
      <c r="E829" s="10"/>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row>
    <row r="830" spans="1:137">
      <c r="A830" s="1"/>
      <c r="B830" s="1"/>
      <c r="C830" s="1"/>
      <c r="D830" s="1"/>
      <c r="E830" s="10"/>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row>
    <row r="831" spans="1:137">
      <c r="A831" s="1"/>
      <c r="B831" s="1"/>
      <c r="C831" s="1"/>
      <c r="D831" s="1"/>
      <c r="E831" s="10"/>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row>
    <row r="832" spans="1:137">
      <c r="A832" s="1"/>
      <c r="B832" s="1"/>
      <c r="C832" s="1"/>
      <c r="D832" s="1"/>
      <c r="E832" s="10"/>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row>
    <row r="833" spans="1:137">
      <c r="A833" s="1"/>
      <c r="B833" s="1"/>
      <c r="C833" s="1"/>
      <c r="D833" s="1"/>
      <c r="E833" s="10"/>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row>
    <row r="834" spans="1:137">
      <c r="A834" s="1"/>
      <c r="B834" s="1"/>
      <c r="C834" s="1"/>
      <c r="D834" s="1"/>
      <c r="E834" s="10"/>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row>
    <row r="835" spans="1:137">
      <c r="A835" s="1"/>
      <c r="B835" s="1"/>
      <c r="C835" s="1"/>
      <c r="D835" s="1"/>
      <c r="E835" s="10"/>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row>
    <row r="836" spans="1:137">
      <c r="A836" s="1"/>
      <c r="B836" s="1"/>
      <c r="C836" s="1"/>
      <c r="D836" s="1"/>
      <c r="E836" s="10"/>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row>
    <row r="837" spans="1:137">
      <c r="A837" s="1"/>
      <c r="B837" s="1"/>
      <c r="C837" s="1"/>
      <c r="D837" s="1"/>
      <c r="E837" s="10"/>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row>
    <row r="838" spans="1:137">
      <c r="A838" s="1"/>
      <c r="B838" s="1"/>
      <c r="C838" s="1"/>
      <c r="D838" s="1"/>
      <c r="E838" s="10"/>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row>
    <row r="839" spans="1:137">
      <c r="A839" s="1"/>
      <c r="B839" s="1"/>
      <c r="C839" s="1"/>
      <c r="D839" s="1"/>
      <c r="E839" s="10"/>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row>
    <row r="840" spans="1:137">
      <c r="A840" s="1"/>
      <c r="B840" s="1"/>
      <c r="C840" s="1"/>
      <c r="D840" s="1"/>
      <c r="E840" s="10"/>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row>
    <row r="841" spans="1:137">
      <c r="A841" s="1"/>
      <c r="B841" s="1"/>
      <c r="C841" s="1"/>
      <c r="D841" s="1"/>
      <c r="E841" s="10"/>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row>
    <row r="842" spans="1:137">
      <c r="A842" s="1"/>
      <c r="B842" s="1"/>
      <c r="C842" s="1"/>
      <c r="D842" s="1"/>
      <c r="E842" s="10"/>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row>
    <row r="843" spans="1:137">
      <c r="A843" s="1"/>
      <c r="B843" s="1"/>
      <c r="C843" s="1"/>
      <c r="D843" s="1"/>
      <c r="E843" s="10"/>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row>
    <row r="844" spans="1:137">
      <c r="A844" s="1"/>
      <c r="B844" s="1"/>
      <c r="C844" s="1"/>
      <c r="D844" s="1"/>
      <c r="E844" s="10"/>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row>
    <row r="845" spans="1:137">
      <c r="A845" s="1"/>
      <c r="B845" s="1"/>
      <c r="C845" s="1"/>
      <c r="D845" s="1"/>
      <c r="E845" s="10"/>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row>
    <row r="846" spans="1:137">
      <c r="A846" s="1"/>
      <c r="B846" s="1"/>
      <c r="C846" s="1"/>
      <c r="D846" s="1"/>
      <c r="E846" s="10"/>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row>
    <row r="847" spans="1:137">
      <c r="A847" s="1"/>
      <c r="B847" s="1"/>
      <c r="C847" s="1"/>
      <c r="D847" s="1"/>
      <c r="E847" s="10"/>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row>
    <row r="848" spans="1:137">
      <c r="A848" s="1"/>
      <c r="B848" s="1"/>
      <c r="C848" s="1"/>
      <c r="D848" s="1"/>
      <c r="E848" s="10"/>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row>
    <row r="849" spans="1:137">
      <c r="A849" s="1"/>
      <c r="B849" s="1"/>
      <c r="C849" s="1"/>
      <c r="D849" s="1"/>
      <c r="E849" s="10"/>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row>
    <row r="850" spans="1:137">
      <c r="A850" s="1"/>
      <c r="B850" s="1"/>
      <c r="C850" s="1"/>
      <c r="D850" s="1"/>
      <c r="E850" s="10"/>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row>
    <row r="851" spans="1:137">
      <c r="A851" s="1"/>
      <c r="B851" s="1"/>
      <c r="C851" s="1"/>
      <c r="D851" s="1"/>
      <c r="E851" s="10"/>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row>
    <row r="852" spans="1:137">
      <c r="A852" s="1"/>
      <c r="B852" s="1"/>
      <c r="C852" s="1"/>
      <c r="D852" s="1"/>
      <c r="E852" s="10"/>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row>
    <row r="853" spans="1:137">
      <c r="A853" s="1"/>
      <c r="B853" s="1"/>
      <c r="C853" s="1"/>
      <c r="D853" s="1"/>
      <c r="E853" s="10"/>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row>
    <row r="854" spans="1:137">
      <c r="A854" s="1"/>
      <c r="B854" s="1"/>
      <c r="C854" s="1"/>
      <c r="D854" s="1"/>
      <c r="E854" s="10"/>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row>
    <row r="855" spans="1:137">
      <c r="A855" s="1"/>
      <c r="B855" s="1"/>
      <c r="C855" s="1"/>
      <c r="D855" s="1"/>
      <c r="E855" s="10"/>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row>
    <row r="856" spans="1:137">
      <c r="A856" s="1"/>
      <c r="B856" s="1"/>
      <c r="C856" s="1"/>
      <c r="D856" s="1"/>
      <c r="E856" s="10"/>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row>
    <row r="857" spans="1:137">
      <c r="A857" s="1"/>
      <c r="B857" s="1"/>
      <c r="C857" s="1"/>
      <c r="D857" s="1"/>
      <c r="E857" s="10"/>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row>
    <row r="858" spans="1:137">
      <c r="A858" s="1"/>
      <c r="B858" s="1"/>
      <c r="C858" s="1"/>
      <c r="D858" s="1"/>
      <c r="E858" s="10"/>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row>
    <row r="859" spans="1:137">
      <c r="A859" s="1"/>
      <c r="B859" s="1"/>
      <c r="C859" s="1"/>
      <c r="D859" s="1"/>
      <c r="E859" s="10"/>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row>
    <row r="860" spans="1:137">
      <c r="A860" s="1"/>
      <c r="B860" s="1"/>
      <c r="C860" s="1"/>
      <c r="D860" s="1"/>
      <c r="E860" s="10"/>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row>
    <row r="861" spans="1:137">
      <c r="A861" s="1"/>
      <c r="B861" s="1"/>
      <c r="C861" s="1"/>
      <c r="D861" s="1"/>
      <c r="E861" s="10"/>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row>
    <row r="862" spans="1:137">
      <c r="A862" s="1"/>
      <c r="B862" s="1"/>
      <c r="C862" s="1"/>
      <c r="D862" s="1"/>
      <c r="E862" s="10"/>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row>
    <row r="863" spans="1:137">
      <c r="A863" s="1"/>
      <c r="B863" s="1"/>
      <c r="C863" s="1"/>
      <c r="D863" s="1"/>
      <c r="E863" s="10"/>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row>
    <row r="864" spans="1:137">
      <c r="A864" s="1"/>
      <c r="B864" s="1"/>
      <c r="C864" s="1"/>
      <c r="D864" s="1"/>
      <c r="E864" s="10"/>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row>
    <row r="865" spans="1:137">
      <c r="A865" s="1"/>
      <c r="B865" s="1"/>
      <c r="C865" s="1"/>
      <c r="D865" s="1"/>
      <c r="E865" s="10"/>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row>
    <row r="866" spans="1:137">
      <c r="A866" s="1"/>
      <c r="B866" s="1"/>
      <c r="C866" s="1"/>
      <c r="D866" s="1"/>
      <c r="E866" s="10"/>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row>
    <row r="867" spans="1:137">
      <c r="A867" s="1"/>
      <c r="B867" s="1"/>
      <c r="C867" s="1"/>
      <c r="D867" s="1"/>
      <c r="E867" s="10"/>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row>
    <row r="868" spans="1:137">
      <c r="A868" s="1"/>
      <c r="B868" s="1"/>
      <c r="C868" s="1"/>
      <c r="D868" s="1"/>
      <c r="E868" s="10"/>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row>
    <row r="869" spans="1:137">
      <c r="A869" s="1"/>
      <c r="B869" s="1"/>
      <c r="C869" s="1"/>
      <c r="D869" s="1"/>
      <c r="E869" s="10"/>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row>
    <row r="870" spans="1:137">
      <c r="A870" s="1"/>
      <c r="B870" s="1"/>
      <c r="C870" s="1"/>
      <c r="D870" s="1"/>
      <c r="E870" s="10"/>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row>
    <row r="871" spans="1:137">
      <c r="A871" s="1"/>
      <c r="B871" s="1"/>
      <c r="C871" s="1"/>
      <c r="D871" s="1"/>
      <c r="E871" s="10"/>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row>
    <row r="872" spans="1:137">
      <c r="A872" s="1"/>
      <c r="B872" s="1"/>
      <c r="C872" s="1"/>
      <c r="D872" s="1"/>
      <c r="E872" s="10"/>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row>
    <row r="873" spans="1:137">
      <c r="A873" s="1"/>
      <c r="B873" s="1"/>
      <c r="C873" s="1"/>
      <c r="D873" s="1"/>
      <c r="E873" s="10"/>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row>
    <row r="874" spans="1:137">
      <c r="A874" s="1"/>
      <c r="B874" s="1"/>
      <c r="C874" s="1"/>
      <c r="D874" s="1"/>
      <c r="E874" s="10"/>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row>
    <row r="875" spans="1:137">
      <c r="A875" s="1"/>
      <c r="B875" s="1"/>
      <c r="C875" s="1"/>
      <c r="D875" s="1"/>
      <c r="E875" s="10"/>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row>
    <row r="876" spans="1:137">
      <c r="A876" s="1"/>
      <c r="B876" s="1"/>
      <c r="C876" s="1"/>
      <c r="D876" s="1"/>
      <c r="E876" s="10"/>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row>
    <row r="877" spans="1:137">
      <c r="A877" s="1"/>
      <c r="B877" s="1"/>
      <c r="C877" s="1"/>
      <c r="D877" s="1"/>
      <c r="E877" s="10"/>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row>
    <row r="878" spans="1:137">
      <c r="A878" s="1"/>
      <c r="B878" s="1"/>
      <c r="C878" s="1"/>
      <c r="D878" s="1"/>
      <c r="E878" s="10"/>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row>
    <row r="879" spans="1:137">
      <c r="A879" s="1"/>
      <c r="B879" s="1"/>
      <c r="C879" s="1"/>
      <c r="D879" s="1"/>
      <c r="E879" s="10"/>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row>
    <row r="880" spans="1:137">
      <c r="A880" s="1"/>
      <c r="B880" s="1"/>
      <c r="C880" s="1"/>
      <c r="D880" s="1"/>
      <c r="E880" s="10"/>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row>
    <row r="881" spans="1:137">
      <c r="A881" s="1"/>
      <c r="B881" s="1"/>
      <c r="C881" s="1"/>
      <c r="D881" s="1"/>
      <c r="E881" s="10"/>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row>
    <row r="882" spans="1:137">
      <c r="A882" s="1"/>
      <c r="B882" s="1"/>
      <c r="C882" s="1"/>
      <c r="D882" s="1"/>
      <c r="E882" s="10"/>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row>
    <row r="883" spans="1:137">
      <c r="A883" s="1"/>
      <c r="B883" s="1"/>
      <c r="C883" s="1"/>
      <c r="D883" s="1"/>
      <c r="E883" s="10"/>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row>
    <row r="884" spans="1:137">
      <c r="A884" s="1"/>
      <c r="B884" s="1"/>
      <c r="C884" s="1"/>
      <c r="D884" s="1"/>
      <c r="E884" s="10"/>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row>
    <row r="885" spans="1:137">
      <c r="A885" s="1"/>
      <c r="B885" s="1"/>
      <c r="C885" s="1"/>
      <c r="D885" s="1"/>
      <c r="E885" s="10"/>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row>
    <row r="886" spans="1:137">
      <c r="A886" s="1"/>
      <c r="B886" s="1"/>
      <c r="C886" s="1"/>
      <c r="D886" s="1"/>
      <c r="E886" s="10"/>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row>
    <row r="887" spans="1:137">
      <c r="A887" s="1"/>
      <c r="B887" s="1"/>
      <c r="C887" s="1"/>
      <c r="D887" s="1"/>
      <c r="E887" s="10"/>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row>
    <row r="888" spans="1:137">
      <c r="A888" s="1"/>
      <c r="B888" s="1"/>
      <c r="C888" s="1"/>
      <c r="D888" s="1"/>
      <c r="E888" s="10"/>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row>
    <row r="889" spans="1:137">
      <c r="A889" s="1"/>
      <c r="B889" s="1"/>
      <c r="C889" s="1"/>
      <c r="D889" s="1"/>
      <c r="E889" s="10"/>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row>
    <row r="890" spans="1:137">
      <c r="A890" s="1"/>
      <c r="B890" s="1"/>
      <c r="C890" s="1"/>
      <c r="D890" s="1"/>
      <c r="E890" s="10"/>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row>
    <row r="891" spans="1:137">
      <c r="A891" s="1"/>
      <c r="B891" s="1"/>
      <c r="C891" s="1"/>
      <c r="D891" s="1"/>
      <c r="E891" s="10"/>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row>
    <row r="892" spans="1:137">
      <c r="A892" s="1"/>
      <c r="B892" s="1"/>
      <c r="C892" s="1"/>
      <c r="D892" s="1"/>
      <c r="E892" s="10"/>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row>
    <row r="893" spans="1:137">
      <c r="A893" s="1"/>
      <c r="B893" s="1"/>
      <c r="C893" s="1"/>
      <c r="D893" s="1"/>
      <c r="E893" s="10"/>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row>
    <row r="894" spans="1:137">
      <c r="A894" s="1"/>
      <c r="B894" s="1"/>
      <c r="C894" s="1"/>
      <c r="D894" s="1"/>
      <c r="E894" s="10"/>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row>
    <row r="895" spans="1:137">
      <c r="A895" s="1"/>
      <c r="B895" s="1"/>
      <c r="C895" s="1"/>
      <c r="D895" s="1"/>
      <c r="E895" s="10"/>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row>
    <row r="896" spans="1:137">
      <c r="A896" s="1"/>
      <c r="B896" s="1"/>
      <c r="C896" s="1"/>
      <c r="D896" s="1"/>
      <c r="E896" s="10"/>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row>
    <row r="897" spans="1:137">
      <c r="A897" s="1"/>
      <c r="B897" s="1"/>
      <c r="C897" s="1"/>
      <c r="D897" s="1"/>
      <c r="E897" s="10"/>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row>
    <row r="898" spans="1:137">
      <c r="A898" s="1"/>
      <c r="B898" s="1"/>
      <c r="C898" s="1"/>
      <c r="D898" s="1"/>
      <c r="E898" s="10"/>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row>
    <row r="899" spans="1:137">
      <c r="A899" s="1"/>
      <c r="B899" s="1"/>
      <c r="C899" s="1"/>
      <c r="D899" s="1"/>
      <c r="E899" s="10"/>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row>
    <row r="900" spans="1:137">
      <c r="A900" s="1"/>
      <c r="B900" s="1"/>
      <c r="C900" s="1"/>
      <c r="D900" s="1"/>
      <c r="E900" s="10"/>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row>
    <row r="901" spans="1:137">
      <c r="A901" s="1"/>
      <c r="B901" s="1"/>
      <c r="C901" s="1"/>
      <c r="D901" s="1"/>
      <c r="E901" s="10"/>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row>
    <row r="902" spans="1:137">
      <c r="A902" s="1"/>
      <c r="B902" s="1"/>
      <c r="C902" s="1"/>
      <c r="D902" s="1"/>
      <c r="E902" s="10"/>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row>
    <row r="903" spans="1:137">
      <c r="A903" s="1"/>
      <c r="B903" s="1"/>
      <c r="C903" s="1"/>
      <c r="D903" s="1"/>
      <c r="E903" s="10"/>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row>
    <row r="904" spans="1:137">
      <c r="A904" s="1"/>
      <c r="B904" s="1"/>
      <c r="C904" s="1"/>
      <c r="D904" s="1"/>
      <c r="E904" s="10"/>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row>
    <row r="905" spans="1:137">
      <c r="A905" s="1"/>
      <c r="B905" s="1"/>
      <c r="C905" s="1"/>
      <c r="D905" s="1"/>
      <c r="E905" s="10"/>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row>
    <row r="906" spans="1:137">
      <c r="A906" s="1"/>
      <c r="B906" s="1"/>
      <c r="C906" s="1"/>
      <c r="D906" s="1"/>
      <c r="E906" s="10"/>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row>
    <row r="907" spans="1:137">
      <c r="A907" s="1"/>
      <c r="B907" s="1"/>
      <c r="C907" s="1"/>
      <c r="D907" s="1"/>
      <c r="E907" s="10"/>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row>
    <row r="908" spans="1:137">
      <c r="A908" s="1"/>
      <c r="B908" s="1"/>
      <c r="C908" s="1"/>
      <c r="D908" s="1"/>
      <c r="E908" s="10"/>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row>
    <row r="909" spans="1:137">
      <c r="A909" s="1"/>
      <c r="B909" s="1"/>
      <c r="C909" s="1"/>
      <c r="D909" s="1"/>
      <c r="E909" s="10"/>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row>
    <row r="910" spans="1:137">
      <c r="A910" s="1"/>
      <c r="B910" s="1"/>
      <c r="C910" s="1"/>
      <c r="D910" s="1"/>
      <c r="E910" s="10"/>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row>
    <row r="911" spans="1:137">
      <c r="A911" s="1"/>
      <c r="B911" s="1"/>
      <c r="C911" s="1"/>
      <c r="D911" s="1"/>
      <c r="E911" s="10"/>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row>
    <row r="912" spans="1:137">
      <c r="A912" s="1"/>
      <c r="B912" s="1"/>
      <c r="C912" s="1"/>
      <c r="D912" s="1"/>
      <c r="E912" s="10"/>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row>
    <row r="913" spans="1:137">
      <c r="A913" s="1"/>
      <c r="B913" s="1"/>
      <c r="C913" s="1"/>
      <c r="D913" s="1"/>
      <c r="E913" s="10"/>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row>
    <row r="914" spans="1:137">
      <c r="A914" s="1"/>
      <c r="B914" s="1"/>
      <c r="C914" s="1"/>
      <c r="D914" s="1"/>
      <c r="E914" s="10"/>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row>
    <row r="915" spans="1:137">
      <c r="A915" s="1"/>
      <c r="B915" s="1"/>
      <c r="C915" s="1"/>
      <c r="D915" s="1"/>
      <c r="E915" s="10"/>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row>
    <row r="916" spans="1:137">
      <c r="A916" s="1"/>
      <c r="B916" s="1"/>
      <c r="C916" s="1"/>
      <c r="D916" s="1"/>
      <c r="E916" s="10"/>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row>
    <row r="917" spans="1:137">
      <c r="A917" s="1"/>
      <c r="B917" s="1"/>
      <c r="C917" s="1"/>
      <c r="D917" s="1"/>
      <c r="E917" s="10"/>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row>
    <row r="918" spans="1:137">
      <c r="A918" s="1"/>
      <c r="B918" s="1"/>
      <c r="C918" s="1"/>
      <c r="D918" s="1"/>
      <c r="E918" s="10"/>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row>
    <row r="919" spans="1:137">
      <c r="A919" s="1"/>
      <c r="B919" s="1"/>
      <c r="C919" s="1"/>
      <c r="D919" s="1"/>
      <c r="E919" s="10"/>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row>
    <row r="920" spans="1:137">
      <c r="A920" s="1"/>
      <c r="B920" s="1"/>
      <c r="C920" s="1"/>
      <c r="D920" s="1"/>
      <c r="E920" s="10"/>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row>
    <row r="921" spans="1:137">
      <c r="A921" s="1"/>
      <c r="B921" s="1"/>
      <c r="C921" s="1"/>
      <c r="D921" s="1"/>
      <c r="E921" s="10"/>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row>
    <row r="922" spans="1:137">
      <c r="A922" s="1"/>
      <c r="B922" s="1"/>
      <c r="C922" s="1"/>
      <c r="D922" s="1"/>
      <c r="E922" s="10"/>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row>
    <row r="923" spans="1:137">
      <c r="A923" s="1"/>
      <c r="B923" s="1"/>
      <c r="C923" s="1"/>
      <c r="D923" s="1"/>
      <c r="E923" s="10"/>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row>
    <row r="924" spans="1:137">
      <c r="A924" s="1"/>
      <c r="B924" s="1"/>
      <c r="C924" s="1"/>
      <c r="D924" s="1"/>
      <c r="E924" s="10"/>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row>
    <row r="925" spans="1:137">
      <c r="A925" s="1"/>
      <c r="B925" s="1"/>
      <c r="C925" s="1"/>
      <c r="D925" s="1"/>
      <c r="E925" s="10"/>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row>
    <row r="926" spans="1:137">
      <c r="A926" s="1"/>
      <c r="B926" s="1"/>
      <c r="C926" s="1"/>
      <c r="D926" s="1"/>
      <c r="E926" s="10"/>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row>
    <row r="927" spans="1:137">
      <c r="A927" s="1"/>
      <c r="B927" s="1"/>
      <c r="C927" s="1"/>
      <c r="D927" s="1"/>
      <c r="E927" s="10"/>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row>
    <row r="928" spans="1:137">
      <c r="A928" s="1"/>
      <c r="B928" s="1"/>
      <c r="C928" s="1"/>
      <c r="D928" s="1"/>
      <c r="E928" s="10"/>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row>
    <row r="929" spans="1:137">
      <c r="A929" s="1"/>
      <c r="B929" s="1"/>
      <c r="C929" s="1"/>
      <c r="D929" s="1"/>
      <c r="E929" s="10"/>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row>
    <row r="930" spans="1:137">
      <c r="A930" s="1"/>
      <c r="B930" s="1"/>
      <c r="C930" s="1"/>
      <c r="D930" s="1"/>
      <c r="E930" s="10"/>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row>
    <row r="931" spans="1:137">
      <c r="A931" s="1"/>
      <c r="B931" s="1"/>
      <c r="C931" s="1"/>
      <c r="D931" s="1"/>
      <c r="E931" s="10"/>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row>
    <row r="932" spans="1:137">
      <c r="A932" s="1"/>
      <c r="B932" s="1"/>
      <c r="C932" s="1"/>
      <c r="D932" s="1"/>
      <c r="E932" s="10"/>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row>
    <row r="933" spans="1:137">
      <c r="A933" s="1"/>
      <c r="B933" s="1"/>
      <c r="C933" s="1"/>
      <c r="D933" s="1"/>
      <c r="E933" s="10"/>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row>
    <row r="934" spans="1:137">
      <c r="A934" s="1"/>
      <c r="B934" s="1"/>
      <c r="C934" s="1"/>
      <c r="D934" s="1"/>
      <c r="E934" s="10"/>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row>
    <row r="935" spans="1:137">
      <c r="A935" s="1"/>
      <c r="B935" s="1"/>
      <c r="C935" s="1"/>
      <c r="D935" s="1"/>
      <c r="E935" s="10"/>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row>
    <row r="936" spans="1:137">
      <c r="A936" s="1"/>
      <c r="B936" s="1"/>
      <c r="C936" s="1"/>
      <c r="D936" s="1"/>
      <c r="E936" s="10"/>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row>
    <row r="937" spans="1:137">
      <c r="A937" s="1"/>
      <c r="B937" s="1"/>
      <c r="C937" s="1"/>
      <c r="D937" s="1"/>
      <c r="E937" s="10"/>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row>
    <row r="938" spans="1:137">
      <c r="A938" s="1"/>
      <c r="B938" s="1"/>
      <c r="C938" s="1"/>
      <c r="D938" s="1"/>
      <c r="E938" s="10"/>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row>
    <row r="939" spans="1:137">
      <c r="A939" s="1"/>
      <c r="B939" s="1"/>
      <c r="C939" s="1"/>
      <c r="D939" s="1"/>
      <c r="E939" s="10"/>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row>
    <row r="940" spans="1:137">
      <c r="A940" s="1"/>
      <c r="B940" s="1"/>
      <c r="C940" s="1"/>
      <c r="D940" s="1"/>
      <c r="E940" s="10"/>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row>
    <row r="941" spans="1:137">
      <c r="A941" s="1"/>
      <c r="B941" s="1"/>
      <c r="C941" s="1"/>
      <c r="D941" s="1"/>
      <c r="E941" s="10"/>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row>
    <row r="942" spans="1:137">
      <c r="A942" s="1"/>
      <c r="B942" s="1"/>
      <c r="C942" s="1"/>
      <c r="D942" s="1"/>
      <c r="E942" s="10"/>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row>
    <row r="943" spans="1:137">
      <c r="A943" s="1"/>
      <c r="B943" s="1"/>
      <c r="C943" s="1"/>
      <c r="D943" s="1"/>
      <c r="E943" s="10"/>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row>
    <row r="944" spans="1:137">
      <c r="A944" s="1"/>
      <c r="B944" s="1"/>
      <c r="C944" s="1"/>
      <c r="D944" s="1"/>
      <c r="E944" s="10"/>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row>
    <row r="945" spans="1:137">
      <c r="A945" s="1"/>
      <c r="B945" s="1"/>
      <c r="C945" s="1"/>
      <c r="D945" s="1"/>
      <c r="E945" s="10"/>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row>
    <row r="946" spans="1:137">
      <c r="A946" s="1"/>
      <c r="B946" s="1"/>
      <c r="C946" s="1"/>
      <c r="D946" s="1"/>
      <c r="E946" s="10"/>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row>
    <row r="947" spans="1:137">
      <c r="A947" s="1"/>
      <c r="B947" s="1"/>
      <c r="C947" s="1"/>
      <c r="D947" s="1"/>
      <c r="E947" s="10"/>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row>
    <row r="948" spans="1:137">
      <c r="A948" s="1"/>
      <c r="B948" s="1"/>
      <c r="C948" s="1"/>
      <c r="D948" s="1"/>
      <c r="E948" s="10"/>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row>
    <row r="949" spans="1:137">
      <c r="A949" s="1"/>
      <c r="B949" s="1"/>
      <c r="C949" s="1"/>
      <c r="D949" s="1"/>
      <c r="E949" s="10"/>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row>
    <row r="950" spans="1:137">
      <c r="A950" s="1"/>
      <c r="B950" s="1"/>
      <c r="C950" s="1"/>
      <c r="D950" s="1"/>
      <c r="E950" s="10"/>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row>
    <row r="951" spans="1:137">
      <c r="A951" s="1"/>
      <c r="B951" s="1"/>
      <c r="C951" s="1"/>
      <c r="D951" s="1"/>
      <c r="E951" s="10"/>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row>
    <row r="952" spans="1:137">
      <c r="A952" s="1"/>
      <c r="B952" s="1"/>
      <c r="C952" s="1"/>
      <c r="D952" s="1"/>
      <c r="E952" s="10"/>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row>
    <row r="953" spans="1:137">
      <c r="A953" s="1"/>
      <c r="B953" s="1"/>
      <c r="C953" s="1"/>
      <c r="D953" s="1"/>
      <c r="E953" s="10"/>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row>
    <row r="954" spans="1:137">
      <c r="A954" s="1"/>
      <c r="B954" s="1"/>
      <c r="C954" s="1"/>
      <c r="D954" s="1"/>
      <c r="E954" s="10"/>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row>
    <row r="955" spans="1:137">
      <c r="A955" s="1"/>
      <c r="B955" s="1"/>
      <c r="C955" s="1"/>
      <c r="D955" s="1"/>
      <c r="E955" s="10"/>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row>
    <row r="956" spans="1:137">
      <c r="A956" s="1"/>
      <c r="B956" s="1"/>
      <c r="C956" s="1"/>
      <c r="D956" s="1"/>
      <c r="E956" s="10"/>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row>
    <row r="957" spans="1:137">
      <c r="A957" s="1"/>
      <c r="B957" s="1"/>
      <c r="C957" s="1"/>
      <c r="D957" s="1"/>
      <c r="E957" s="10"/>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row>
    <row r="958" spans="1:137">
      <c r="A958" s="1"/>
      <c r="B958" s="1"/>
      <c r="C958" s="1"/>
      <c r="D958" s="1"/>
      <c r="E958" s="10"/>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row>
    <row r="959" spans="1:137">
      <c r="A959" s="1"/>
      <c r="B959" s="1"/>
      <c r="C959" s="1"/>
      <c r="D959" s="1"/>
      <c r="E959" s="10"/>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row>
    <row r="960" spans="1:137">
      <c r="A960" s="1"/>
      <c r="B960" s="1"/>
      <c r="C960" s="1"/>
      <c r="D960" s="1"/>
      <c r="E960" s="10"/>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row>
    <row r="961" spans="1:137">
      <c r="A961" s="1"/>
      <c r="B961" s="1"/>
      <c r="C961" s="1"/>
      <c r="D961" s="1"/>
      <c r="E961" s="10"/>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row>
    <row r="962" spans="1:137">
      <c r="A962" s="1"/>
      <c r="B962" s="1"/>
      <c r="C962" s="1"/>
      <c r="D962" s="1"/>
      <c r="E962" s="10"/>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row>
    <row r="963" spans="1:137">
      <c r="A963" s="1"/>
      <c r="B963" s="1"/>
      <c r="C963" s="1"/>
      <c r="D963" s="1"/>
      <c r="E963" s="10"/>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row>
    <row r="964" spans="1:137">
      <c r="A964" s="1"/>
      <c r="B964" s="1"/>
      <c r="C964" s="1"/>
      <c r="D964" s="1"/>
      <c r="E964" s="10"/>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row>
    <row r="965" spans="1:137">
      <c r="A965" s="1"/>
      <c r="B965" s="1"/>
      <c r="C965" s="1"/>
      <c r="D965" s="1"/>
      <c r="E965" s="10"/>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row>
    <row r="966" spans="1:137">
      <c r="A966" s="1"/>
      <c r="B966" s="1"/>
      <c r="C966" s="1"/>
      <c r="D966" s="1"/>
      <c r="E966" s="10"/>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row>
    <row r="967" spans="1:137">
      <c r="A967" s="1"/>
      <c r="B967" s="1"/>
      <c r="C967" s="1"/>
      <c r="D967" s="1"/>
      <c r="E967" s="10"/>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row>
    <row r="968" spans="1:137">
      <c r="A968" s="1"/>
      <c r="B968" s="1"/>
      <c r="C968" s="1"/>
      <c r="D968" s="1"/>
      <c r="E968" s="10"/>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row>
    <row r="969" spans="1:137">
      <c r="A969" s="1"/>
      <c r="B969" s="1"/>
      <c r="C969" s="1"/>
      <c r="D969" s="1"/>
      <c r="E969" s="10"/>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row>
    <row r="970" spans="1:137">
      <c r="A970" s="1"/>
      <c r="B970" s="1"/>
      <c r="C970" s="1"/>
      <c r="D970" s="1"/>
      <c r="E970" s="10"/>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row>
    <row r="971" spans="1:137">
      <c r="A971" s="1"/>
      <c r="B971" s="1"/>
      <c r="C971" s="1"/>
      <c r="D971" s="1"/>
      <c r="E971" s="10"/>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row>
    <row r="972" spans="1:137">
      <c r="A972" s="1"/>
      <c r="B972" s="1"/>
      <c r="C972" s="1"/>
      <c r="D972" s="1"/>
      <c r="E972" s="10"/>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row>
    <row r="973" spans="1:137">
      <c r="A973" s="1"/>
      <c r="B973" s="1"/>
      <c r="C973" s="1"/>
      <c r="D973" s="1"/>
      <c r="E973" s="10"/>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row>
    <row r="974" spans="1:137">
      <c r="A974" s="1"/>
      <c r="B974" s="1"/>
      <c r="C974" s="1"/>
      <c r="D974" s="1"/>
      <c r="E974" s="10"/>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row>
    <row r="975" spans="1:137">
      <c r="A975" s="1"/>
      <c r="B975" s="1"/>
      <c r="C975" s="1"/>
      <c r="D975" s="1"/>
      <c r="E975" s="10"/>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row>
    <row r="976" spans="1:137">
      <c r="A976" s="1"/>
      <c r="B976" s="1"/>
      <c r="C976" s="1"/>
      <c r="D976" s="1"/>
      <c r="E976" s="10"/>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row>
    <row r="977" spans="1:137">
      <c r="A977" s="1"/>
      <c r="B977" s="1"/>
      <c r="C977" s="1"/>
      <c r="D977" s="1"/>
      <c r="E977" s="10"/>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row>
    <row r="978" spans="1:137">
      <c r="A978" s="1"/>
      <c r="B978" s="1"/>
      <c r="C978" s="1"/>
      <c r="D978" s="1"/>
      <c r="E978" s="10"/>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row>
    <row r="979" spans="1:137">
      <c r="A979" s="1"/>
      <c r="B979" s="1"/>
      <c r="C979" s="1"/>
      <c r="D979" s="1"/>
      <c r="E979" s="10"/>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row>
    <row r="980" spans="1:137">
      <c r="A980" s="1"/>
      <c r="B980" s="1"/>
      <c r="C980" s="1"/>
      <c r="D980" s="1"/>
      <c r="E980" s="10"/>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row>
    <row r="981" spans="1:137">
      <c r="A981" s="1"/>
      <c r="B981" s="1"/>
      <c r="C981" s="1"/>
      <c r="D981" s="1"/>
      <c r="E981" s="10"/>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row>
    <row r="982" spans="1:137">
      <c r="A982" s="1"/>
      <c r="B982" s="1"/>
      <c r="C982" s="1"/>
      <c r="D982" s="1"/>
      <c r="E982" s="10"/>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row>
    <row r="983" spans="1:137">
      <c r="A983" s="1"/>
      <c r="B983" s="1"/>
      <c r="C983" s="1"/>
      <c r="D983" s="1"/>
      <c r="E983" s="10"/>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row>
    <row r="984" spans="1:137">
      <c r="A984" s="1"/>
      <c r="B984" s="1"/>
      <c r="C984" s="1"/>
      <c r="D984" s="1"/>
      <c r="E984" s="10"/>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row>
    <row r="985" spans="1:137">
      <c r="A985" s="1"/>
      <c r="B985" s="1"/>
      <c r="C985" s="1"/>
      <c r="D985" s="1"/>
      <c r="E985" s="10"/>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row>
    <row r="986" spans="1:137">
      <c r="A986" s="1"/>
      <c r="B986" s="1"/>
      <c r="C986" s="1"/>
      <c r="D986" s="1"/>
      <c r="E986" s="10"/>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row>
    <row r="987" spans="1:137">
      <c r="A987" s="1"/>
      <c r="B987" s="1"/>
      <c r="C987" s="1"/>
      <c r="D987" s="1"/>
      <c r="E987" s="10"/>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row>
    <row r="988" spans="1:137">
      <c r="A988" s="1"/>
      <c r="B988" s="1"/>
      <c r="C988" s="1"/>
      <c r="D988" s="1"/>
      <c r="E988" s="10"/>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row>
    <row r="989" spans="1:137">
      <c r="A989" s="1"/>
      <c r="B989" s="1"/>
      <c r="C989" s="1"/>
      <c r="D989" s="1"/>
      <c r="E989" s="10"/>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row>
    <row r="990" spans="1:137">
      <c r="A990" s="1"/>
      <c r="B990" s="1"/>
      <c r="C990" s="1"/>
      <c r="D990" s="1"/>
      <c r="E990" s="10"/>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row>
    <row r="991" spans="1:137">
      <c r="A991" s="1"/>
      <c r="B991" s="1"/>
      <c r="C991" s="1"/>
      <c r="D991" s="1"/>
      <c r="E991" s="10"/>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row>
    <row r="992" spans="1:137">
      <c r="A992" s="1"/>
      <c r="B992" s="1"/>
      <c r="C992" s="1"/>
      <c r="D992" s="1"/>
      <c r="E992" s="10"/>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row>
    <row r="993" spans="1:137">
      <c r="A993" s="1"/>
      <c r="B993" s="1"/>
      <c r="C993" s="1"/>
      <c r="D993" s="1"/>
      <c r="E993" s="10"/>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row>
    <row r="994" spans="1:137">
      <c r="A994" s="1"/>
      <c r="B994" s="1"/>
      <c r="C994" s="1"/>
      <c r="D994" s="1"/>
      <c r="E994" s="10"/>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row>
    <row r="995" spans="1:137">
      <c r="A995" s="1"/>
      <c r="B995" s="1"/>
      <c r="C995" s="1"/>
      <c r="D995" s="1"/>
      <c r="E995" s="10"/>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row>
    <row r="996" spans="1:137">
      <c r="A996" s="1"/>
      <c r="B996" s="1"/>
      <c r="C996" s="1"/>
      <c r="D996" s="1"/>
      <c r="E996" s="10"/>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row>
    <row r="997" spans="1:137">
      <c r="A997" s="1"/>
      <c r="B997" s="1"/>
      <c r="C997" s="1"/>
      <c r="D997" s="1"/>
      <c r="E997" s="10"/>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row>
    <row r="998" spans="1:137">
      <c r="A998" s="1"/>
      <c r="B998" s="1"/>
      <c r="C998" s="1"/>
      <c r="D998" s="1"/>
      <c r="E998" s="10"/>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row>
    <row r="999" spans="1:137">
      <c r="A999" s="1"/>
      <c r="B999" s="1"/>
      <c r="C999" s="1"/>
      <c r="D999" s="1"/>
      <c r="E999" s="10"/>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row>
    <row r="1000" spans="1:137">
      <c r="A1000" s="1"/>
      <c r="B1000" s="1"/>
      <c r="C1000" s="1"/>
      <c r="D1000" s="1"/>
      <c r="E1000" s="10"/>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row>
    <row r="1001" spans="1:137">
      <c r="A1001" s="1"/>
      <c r="B1001" s="1"/>
      <c r="C1001" s="1"/>
      <c r="D1001" s="1"/>
      <c r="E1001" s="10"/>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row>
    <row r="1002" spans="1:137">
      <c r="A1002" s="1"/>
      <c r="B1002" s="1"/>
      <c r="C1002" s="1"/>
      <c r="D1002" s="1"/>
      <c r="E1002" s="10"/>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row>
    <row r="1003" spans="1:137">
      <c r="A1003" s="1"/>
      <c r="B1003" s="1"/>
      <c r="C1003" s="1"/>
      <c r="D1003" s="1"/>
      <c r="E1003" s="10"/>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row>
    <row r="1004" spans="1:137">
      <c r="A1004" s="1"/>
      <c r="B1004" s="1"/>
      <c r="C1004" s="1"/>
      <c r="D1004" s="1"/>
      <c r="E1004" s="10"/>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row>
    <row r="1005" spans="1:137">
      <c r="A1005" s="1"/>
      <c r="B1005" s="1"/>
      <c r="C1005" s="1"/>
      <c r="D1005" s="1"/>
      <c r="E1005" s="10"/>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row>
    <row r="1006" spans="1:137">
      <c r="A1006" s="1"/>
      <c r="B1006" s="1"/>
      <c r="C1006" s="1"/>
      <c r="D1006" s="1"/>
      <c r="E1006" s="10"/>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row>
    <row r="1007" spans="1:137">
      <c r="A1007" s="1"/>
      <c r="B1007" s="1"/>
      <c r="C1007" s="1"/>
      <c r="D1007" s="1"/>
      <c r="E1007" s="10"/>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row>
    <row r="1008" spans="1:137">
      <c r="A1008" s="1"/>
      <c r="B1008" s="1"/>
      <c r="C1008" s="1"/>
      <c r="D1008" s="1"/>
      <c r="E1008" s="10"/>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row>
    <row r="1009" spans="1:137">
      <c r="A1009" s="1"/>
      <c r="B1009" s="1"/>
      <c r="C1009" s="1"/>
      <c r="D1009" s="1"/>
      <c r="E1009" s="10"/>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row>
    <row r="1010" spans="1:137">
      <c r="A1010" s="1"/>
      <c r="B1010" s="1"/>
      <c r="C1010" s="1"/>
      <c r="D1010" s="1"/>
      <c r="E1010" s="10"/>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row>
    <row r="1011" spans="1:137">
      <c r="A1011" s="1"/>
      <c r="B1011" s="1"/>
      <c r="C1011" s="1"/>
      <c r="D1011" s="1"/>
      <c r="E1011" s="10"/>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row>
    <row r="1012" spans="1:137">
      <c r="A1012" s="1"/>
      <c r="B1012" s="1"/>
      <c r="C1012" s="1"/>
      <c r="D1012" s="1"/>
      <c r="E1012" s="10"/>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row>
    <row r="1013" spans="1:137">
      <c r="A1013" s="1"/>
      <c r="B1013" s="1"/>
      <c r="C1013" s="1"/>
      <c r="D1013" s="1"/>
      <c r="E1013" s="10"/>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row>
    <row r="1014" spans="1:137">
      <c r="A1014" s="1"/>
      <c r="B1014" s="1"/>
      <c r="C1014" s="1"/>
      <c r="D1014" s="1"/>
      <c r="E1014" s="10"/>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row>
    <row r="1015" spans="1:137">
      <c r="A1015" s="1"/>
      <c r="B1015" s="1"/>
      <c r="C1015" s="1"/>
      <c r="D1015" s="1"/>
      <c r="E1015" s="10"/>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row>
    <row r="1016" spans="1:137">
      <c r="A1016" s="1"/>
      <c r="B1016" s="1"/>
      <c r="C1016" s="1"/>
      <c r="D1016" s="1"/>
      <c r="E1016" s="10"/>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row>
    <row r="1017" spans="1:137">
      <c r="A1017" s="1"/>
      <c r="B1017" s="1"/>
      <c r="C1017" s="1"/>
      <c r="D1017" s="1"/>
      <c r="E1017" s="10"/>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row>
    <row r="1018" spans="1:137">
      <c r="A1018" s="1"/>
      <c r="B1018" s="1"/>
      <c r="C1018" s="1"/>
      <c r="D1018" s="1"/>
      <c r="E1018" s="10"/>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row>
    <row r="1019" spans="1:137">
      <c r="A1019" s="1"/>
      <c r="B1019" s="1"/>
      <c r="C1019" s="1"/>
      <c r="D1019" s="1"/>
      <c r="E1019" s="10"/>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row>
    <row r="1020" spans="1:137">
      <c r="A1020" s="1"/>
      <c r="B1020" s="1"/>
      <c r="C1020" s="1"/>
      <c r="D1020" s="1"/>
      <c r="E1020" s="10"/>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row>
    <row r="1021" spans="1:137">
      <c r="A1021" s="1"/>
      <c r="B1021" s="1"/>
      <c r="C1021" s="1"/>
      <c r="D1021" s="1"/>
      <c r="E1021" s="10"/>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row>
    <row r="1022" spans="1:137">
      <c r="A1022" s="1"/>
      <c r="B1022" s="1"/>
      <c r="C1022" s="1"/>
      <c r="D1022" s="1"/>
      <c r="E1022" s="10"/>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row>
    <row r="1023" spans="1:137">
      <c r="A1023" s="1"/>
      <c r="B1023" s="1"/>
      <c r="C1023" s="1"/>
      <c r="D1023" s="1"/>
      <c r="E1023" s="10"/>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row>
    <row r="1024" spans="1:137">
      <c r="A1024" s="1"/>
      <c r="B1024" s="1"/>
      <c r="C1024" s="1"/>
      <c r="D1024" s="1"/>
      <c r="E1024" s="10"/>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row>
    <row r="1025" spans="1:137">
      <c r="A1025" s="1"/>
      <c r="B1025" s="1"/>
      <c r="C1025" s="1"/>
      <c r="D1025" s="1"/>
      <c r="E1025" s="10"/>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row>
    <row r="1026" spans="1:137">
      <c r="A1026" s="1"/>
      <c r="B1026" s="1"/>
      <c r="C1026" s="1"/>
      <c r="D1026" s="1"/>
      <c r="E1026" s="10"/>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row>
    <row r="1027" spans="1:137">
      <c r="A1027" s="1"/>
      <c r="B1027" s="1"/>
      <c r="C1027" s="1"/>
      <c r="D1027" s="1"/>
      <c r="E1027" s="10"/>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row>
    <row r="1028" spans="1:137">
      <c r="A1028" s="1"/>
      <c r="B1028" s="1"/>
      <c r="C1028" s="1"/>
      <c r="D1028" s="1"/>
      <c r="E1028" s="10"/>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row>
    <row r="1029" spans="1:137">
      <c r="A1029" s="1"/>
      <c r="B1029" s="1"/>
      <c r="C1029" s="1"/>
      <c r="D1029" s="1"/>
      <c r="E1029" s="10"/>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row>
    <row r="1030" spans="1:137">
      <c r="A1030" s="1"/>
      <c r="B1030" s="1"/>
      <c r="C1030" s="1"/>
      <c r="D1030" s="1"/>
      <c r="E1030" s="10"/>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row>
    <row r="1031" spans="1:137">
      <c r="A1031" s="1"/>
      <c r="B1031" s="1"/>
      <c r="C1031" s="1"/>
      <c r="D1031" s="1"/>
      <c r="E1031" s="10"/>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row>
    <row r="1032" spans="1:137">
      <c r="A1032" s="1"/>
      <c r="B1032" s="1"/>
      <c r="C1032" s="1"/>
      <c r="D1032" s="1"/>
      <c r="E1032" s="10"/>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row>
    <row r="1033" spans="1:137">
      <c r="A1033" s="1"/>
      <c r="B1033" s="1"/>
      <c r="C1033" s="1"/>
      <c r="D1033" s="1"/>
      <c r="E1033" s="10"/>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row>
    <row r="1034" spans="1:137">
      <c r="A1034" s="1"/>
      <c r="B1034" s="1"/>
      <c r="C1034" s="1"/>
      <c r="D1034" s="1"/>
      <c r="E1034" s="10"/>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row>
    <row r="1035" spans="1:137">
      <c r="A1035" s="1"/>
      <c r="B1035" s="1"/>
      <c r="C1035" s="1"/>
      <c r="D1035" s="1"/>
      <c r="E1035" s="10"/>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row>
    <row r="1036" spans="1:137">
      <c r="A1036" s="1"/>
      <c r="B1036" s="1"/>
      <c r="C1036" s="1"/>
      <c r="D1036" s="1"/>
      <c r="E1036" s="10"/>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row>
    <row r="1037" spans="1:137">
      <c r="A1037" s="1"/>
      <c r="B1037" s="1"/>
      <c r="C1037" s="1"/>
      <c r="D1037" s="1"/>
      <c r="E1037" s="10"/>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row>
    <row r="1038" spans="1:137">
      <c r="A1038" s="1"/>
      <c r="B1038" s="1"/>
      <c r="C1038" s="1"/>
      <c r="D1038" s="1"/>
      <c r="E1038" s="10"/>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row>
    <row r="1039" spans="1:137">
      <c r="A1039" s="1"/>
      <c r="B1039" s="1"/>
      <c r="C1039" s="1"/>
      <c r="D1039" s="1"/>
      <c r="E1039" s="10"/>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row>
    <row r="1040" spans="1:137">
      <c r="A1040" s="1"/>
      <c r="B1040" s="1"/>
      <c r="C1040" s="1"/>
      <c r="D1040" s="1"/>
      <c r="E1040" s="10"/>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row>
    <row r="1041" spans="1:137">
      <c r="A1041" s="1"/>
      <c r="B1041" s="1"/>
      <c r="C1041" s="1"/>
      <c r="D1041" s="1"/>
      <c r="E1041" s="10"/>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row>
    <row r="1042" spans="1:137">
      <c r="A1042" s="1"/>
      <c r="B1042" s="1"/>
      <c r="C1042" s="1"/>
      <c r="D1042" s="1"/>
      <c r="E1042" s="10"/>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row>
    <row r="1043" spans="1:137">
      <c r="A1043" s="1"/>
      <c r="B1043" s="1"/>
      <c r="C1043" s="1"/>
      <c r="D1043" s="1"/>
      <c r="E1043" s="10"/>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row>
    <row r="1044" spans="1:137">
      <c r="A1044" s="1"/>
      <c r="B1044" s="1"/>
      <c r="C1044" s="1"/>
      <c r="D1044" s="1"/>
      <c r="E1044" s="10"/>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row>
    <row r="1045" spans="1:137">
      <c r="A1045" s="1"/>
      <c r="B1045" s="1"/>
      <c r="C1045" s="1"/>
      <c r="D1045" s="1"/>
      <c r="E1045" s="10"/>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row>
    <row r="1046" spans="1:137">
      <c r="A1046" s="1"/>
      <c r="B1046" s="1"/>
      <c r="C1046" s="1"/>
      <c r="D1046" s="1"/>
      <c r="E1046" s="10"/>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row>
    <row r="1047" spans="1:137">
      <c r="A1047" s="1"/>
      <c r="B1047" s="1"/>
      <c r="C1047" s="1"/>
      <c r="D1047" s="1"/>
      <c r="E1047" s="10"/>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row>
    <row r="1048" spans="1:137">
      <c r="A1048" s="1"/>
      <c r="B1048" s="1"/>
      <c r="C1048" s="1"/>
      <c r="D1048" s="1"/>
      <c r="E1048" s="10"/>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row>
    <row r="1049" spans="1:137">
      <c r="A1049" s="1"/>
      <c r="B1049" s="1"/>
      <c r="C1049" s="1"/>
      <c r="D1049" s="1"/>
      <c r="E1049" s="10"/>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row>
    <row r="1050" spans="1:137">
      <c r="A1050" s="1"/>
      <c r="B1050" s="1"/>
      <c r="C1050" s="1"/>
      <c r="D1050" s="1"/>
      <c r="E1050" s="10"/>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row>
    <row r="1051" spans="1:137">
      <c r="A1051" s="1"/>
      <c r="B1051" s="1"/>
      <c r="C1051" s="1"/>
      <c r="D1051" s="1"/>
      <c r="E1051" s="10"/>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row>
    <row r="1052" spans="1:137">
      <c r="A1052" s="1"/>
      <c r="B1052" s="1"/>
      <c r="C1052" s="1"/>
      <c r="D1052" s="1"/>
      <c r="E1052" s="10"/>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row>
    <row r="1053" spans="1:137">
      <c r="A1053" s="1"/>
      <c r="B1053" s="1"/>
      <c r="C1053" s="1"/>
      <c r="D1053" s="1"/>
      <c r="E1053" s="10"/>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row>
    <row r="1054" spans="1:137">
      <c r="A1054" s="1"/>
      <c r="B1054" s="1"/>
      <c r="C1054" s="1"/>
      <c r="D1054" s="1"/>
      <c r="E1054" s="10"/>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row>
    <row r="1055" spans="1:137">
      <c r="A1055" s="1"/>
      <c r="B1055" s="1"/>
      <c r="C1055" s="1"/>
      <c r="D1055" s="1"/>
      <c r="E1055" s="10"/>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row>
    <row r="1056" spans="1:137">
      <c r="A1056" s="1"/>
      <c r="B1056" s="1"/>
      <c r="C1056" s="1"/>
      <c r="D1056" s="1"/>
      <c r="E1056" s="10"/>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row>
    <row r="1057" spans="1:137">
      <c r="A1057" s="1"/>
      <c r="B1057" s="1"/>
      <c r="C1057" s="1"/>
      <c r="D1057" s="1"/>
      <c r="E1057" s="10"/>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row>
    <row r="1058" spans="1:137">
      <c r="A1058" s="1"/>
      <c r="B1058" s="1"/>
      <c r="C1058" s="1"/>
      <c r="D1058" s="1"/>
      <c r="E1058" s="10"/>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row>
    <row r="1059" spans="1:137">
      <c r="A1059" s="1"/>
      <c r="B1059" s="1"/>
      <c r="C1059" s="1"/>
      <c r="D1059" s="1"/>
      <c r="E1059" s="10"/>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row>
    <row r="1060" spans="1:137">
      <c r="A1060" s="1"/>
      <c r="B1060" s="1"/>
      <c r="C1060" s="1"/>
      <c r="D1060" s="1"/>
      <c r="E1060" s="10"/>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row>
    <row r="1061" spans="1:137">
      <c r="A1061" s="1"/>
      <c r="B1061" s="1"/>
      <c r="C1061" s="1"/>
      <c r="D1061" s="1"/>
      <c r="E1061" s="10"/>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row>
    <row r="1062" spans="1:137">
      <c r="A1062" s="1"/>
      <c r="B1062" s="1"/>
      <c r="C1062" s="1"/>
      <c r="D1062" s="1"/>
      <c r="E1062" s="10"/>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row>
    <row r="1063" spans="1:137">
      <c r="A1063" s="1"/>
      <c r="B1063" s="1"/>
      <c r="C1063" s="1"/>
      <c r="D1063" s="1"/>
      <c r="E1063" s="10"/>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row>
    <row r="1064" spans="1:137">
      <c r="A1064" s="1"/>
      <c r="B1064" s="1"/>
      <c r="C1064" s="1"/>
      <c r="D1064" s="1"/>
      <c r="E1064" s="10"/>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row>
    <row r="1065" spans="1:137">
      <c r="A1065" s="1"/>
      <c r="B1065" s="1"/>
      <c r="C1065" s="1"/>
      <c r="D1065" s="1"/>
      <c r="E1065" s="10"/>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row>
    <row r="1066" spans="1:137">
      <c r="A1066" s="1"/>
      <c r="B1066" s="1"/>
      <c r="C1066" s="1"/>
      <c r="D1066" s="1"/>
      <c r="E1066" s="10"/>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row>
    <row r="1067" spans="1:137">
      <c r="A1067" s="1"/>
      <c r="B1067" s="1"/>
      <c r="C1067" s="1"/>
      <c r="D1067" s="1"/>
      <c r="E1067" s="10"/>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row>
    <row r="1068" spans="1:137">
      <c r="A1068" s="1"/>
      <c r="B1068" s="1"/>
      <c r="C1068" s="1"/>
      <c r="D1068" s="1"/>
      <c r="E1068" s="10"/>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row>
    <row r="1069" spans="1:137">
      <c r="A1069" s="1"/>
      <c r="B1069" s="1"/>
      <c r="C1069" s="1"/>
      <c r="D1069" s="1"/>
      <c r="E1069" s="10"/>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row>
    <row r="1070" spans="1:137">
      <c r="A1070" s="1"/>
      <c r="B1070" s="1"/>
      <c r="C1070" s="1"/>
      <c r="D1070" s="1"/>
      <c r="E1070" s="10"/>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row>
    <row r="1071" spans="1:137">
      <c r="A1071" s="1"/>
      <c r="B1071" s="1"/>
      <c r="C1071" s="1"/>
      <c r="D1071" s="1"/>
      <c r="E1071" s="10"/>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row>
    <row r="1072" spans="1:137">
      <c r="A1072" s="1"/>
      <c r="B1072" s="1"/>
      <c r="C1072" s="1"/>
      <c r="D1072" s="1"/>
      <c r="E1072" s="10"/>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row>
    <row r="1073" spans="1:137">
      <c r="A1073" s="1"/>
      <c r="B1073" s="1"/>
      <c r="C1073" s="1"/>
      <c r="D1073" s="1"/>
      <c r="E1073" s="10"/>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row>
    <row r="1074" spans="1:137">
      <c r="A1074" s="1"/>
      <c r="B1074" s="1"/>
      <c r="C1074" s="1"/>
      <c r="D1074" s="1"/>
      <c r="E1074" s="10"/>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row>
    <row r="1075" spans="1:137">
      <c r="A1075" s="1"/>
      <c r="B1075" s="1"/>
      <c r="C1075" s="1"/>
      <c r="D1075" s="1"/>
      <c r="E1075" s="10"/>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row>
    <row r="1076" spans="1:137">
      <c r="A1076" s="1"/>
      <c r="B1076" s="1"/>
      <c r="C1076" s="1"/>
      <c r="D1076" s="1"/>
      <c r="E1076" s="10"/>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row>
    <row r="1077" spans="1:137">
      <c r="A1077" s="1"/>
      <c r="B1077" s="1"/>
      <c r="C1077" s="1"/>
      <c r="D1077" s="1"/>
      <c r="E1077" s="10"/>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row>
    <row r="1078" spans="1:137">
      <c r="A1078" s="1"/>
      <c r="B1078" s="1"/>
      <c r="C1078" s="1"/>
      <c r="D1078" s="1"/>
      <c r="E1078" s="10"/>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row>
    <row r="1079" spans="1:137">
      <c r="A1079" s="1"/>
      <c r="B1079" s="1"/>
      <c r="C1079" s="1"/>
      <c r="D1079" s="1"/>
      <c r="E1079" s="10"/>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row>
    <row r="1080" spans="1:137">
      <c r="A1080" s="1"/>
      <c r="B1080" s="1"/>
      <c r="C1080" s="1"/>
      <c r="D1080" s="1"/>
      <c r="E1080" s="10"/>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row>
    <row r="1081" spans="1:137">
      <c r="A1081" s="1"/>
      <c r="B1081" s="1"/>
      <c r="C1081" s="1"/>
      <c r="D1081" s="1"/>
      <c r="E1081" s="10"/>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row>
    <row r="1082" spans="1:137">
      <c r="A1082" s="1"/>
      <c r="B1082" s="1"/>
      <c r="C1082" s="1"/>
      <c r="D1082" s="1"/>
      <c r="E1082" s="10"/>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row>
    <row r="1083" spans="1:137">
      <c r="A1083" s="1"/>
      <c r="B1083" s="1"/>
      <c r="C1083" s="1"/>
      <c r="D1083" s="1"/>
      <c r="E1083" s="10"/>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c r="DX1083" s="1"/>
      <c r="DY1083" s="1"/>
      <c r="DZ1083" s="1"/>
      <c r="EA1083" s="1"/>
      <c r="EB1083" s="1"/>
      <c r="EC1083" s="1"/>
      <c r="ED1083" s="1"/>
      <c r="EE1083" s="1"/>
      <c r="EF1083" s="1"/>
      <c r="EG1083" s="1"/>
    </row>
    <row r="1084" spans="1:137">
      <c r="A1084" s="1"/>
      <c r="B1084" s="1"/>
      <c r="C1084" s="1"/>
      <c r="D1084" s="1"/>
      <c r="E1084" s="10"/>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c r="DX1084" s="1"/>
      <c r="DY1084" s="1"/>
      <c r="DZ1084" s="1"/>
      <c r="EA1084" s="1"/>
      <c r="EB1084" s="1"/>
      <c r="EC1084" s="1"/>
      <c r="ED1084" s="1"/>
      <c r="EE1084" s="1"/>
      <c r="EF1084" s="1"/>
      <c r="EG1084" s="1"/>
    </row>
    <row r="1085" spans="1:137">
      <c r="A1085" s="1"/>
      <c r="B1085" s="1"/>
      <c r="C1085" s="1"/>
      <c r="D1085" s="1"/>
      <c r="E1085" s="10"/>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row>
    <row r="1086" spans="1:137">
      <c r="A1086" s="1"/>
      <c r="B1086" s="1"/>
      <c r="C1086" s="1"/>
      <c r="D1086" s="1"/>
      <c r="E1086" s="10"/>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row>
    <row r="1087" spans="1:137">
      <c r="A1087" s="1"/>
      <c r="B1087" s="1"/>
      <c r="C1087" s="1"/>
      <c r="D1087" s="1"/>
      <c r="E1087" s="10"/>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row>
    <row r="1088" spans="1:137">
      <c r="A1088" s="1"/>
      <c r="B1088" s="1"/>
      <c r="C1088" s="1"/>
      <c r="D1088" s="1"/>
      <c r="E1088" s="10"/>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row>
    <row r="1089" spans="1:137">
      <c r="A1089" s="1"/>
      <c r="B1089" s="1"/>
      <c r="C1089" s="1"/>
      <c r="D1089" s="1"/>
      <c r="E1089" s="10"/>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row>
    <row r="1090" spans="1:137">
      <c r="A1090" s="1"/>
      <c r="B1090" s="1"/>
      <c r="C1090" s="1"/>
      <c r="D1090" s="1"/>
      <c r="E1090" s="10"/>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row>
    <row r="1091" spans="1:137">
      <c r="A1091" s="1"/>
      <c r="B1091" s="1"/>
      <c r="C1091" s="1"/>
      <c r="D1091" s="1"/>
      <c r="E1091" s="10"/>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c r="DX1091" s="1"/>
      <c r="DY1091" s="1"/>
      <c r="DZ1091" s="1"/>
      <c r="EA1091" s="1"/>
      <c r="EB1091" s="1"/>
      <c r="EC1091" s="1"/>
      <c r="ED1091" s="1"/>
      <c r="EE1091" s="1"/>
      <c r="EF1091" s="1"/>
      <c r="EG1091" s="1"/>
    </row>
    <row r="1092" spans="1:137">
      <c r="A1092" s="1"/>
      <c r="B1092" s="1"/>
      <c r="C1092" s="1"/>
      <c r="D1092" s="1"/>
      <c r="E1092" s="10"/>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row>
    <row r="1093" spans="1:137">
      <c r="A1093" s="1"/>
      <c r="B1093" s="1"/>
      <c r="C1093" s="1"/>
      <c r="D1093" s="1"/>
      <c r="E1093" s="10"/>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row>
    <row r="1094" spans="1:137">
      <c r="A1094" s="1"/>
      <c r="B1094" s="1"/>
      <c r="C1094" s="1"/>
      <c r="D1094" s="1"/>
      <c r="E1094" s="10"/>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row>
    <row r="1095" spans="1:137">
      <c r="A1095" s="1"/>
      <c r="B1095" s="1"/>
      <c r="C1095" s="1"/>
      <c r="D1095" s="1"/>
      <c r="E1095" s="10"/>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row>
    <row r="1096" spans="1:137">
      <c r="A1096" s="1"/>
      <c r="B1096" s="1"/>
      <c r="C1096" s="1"/>
      <c r="D1096" s="1"/>
      <c r="E1096" s="10"/>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row>
    <row r="1097" spans="1:137">
      <c r="A1097" s="1"/>
      <c r="B1097" s="1"/>
      <c r="C1097" s="1"/>
      <c r="D1097" s="1"/>
      <c r="E1097" s="10"/>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row>
    <row r="1098" spans="1:137">
      <c r="A1098" s="1"/>
      <c r="B1098" s="1"/>
      <c r="C1098" s="1"/>
      <c r="D1098" s="1"/>
      <c r="E1098" s="10"/>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row>
    <row r="1099" spans="1:137">
      <c r="A1099" s="1"/>
      <c r="B1099" s="1"/>
      <c r="C1099" s="1"/>
      <c r="D1099" s="1"/>
      <c r="E1099" s="10"/>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row>
    <row r="1100" spans="1:137">
      <c r="A1100" s="1"/>
      <c r="B1100" s="1"/>
      <c r="C1100" s="1"/>
      <c r="D1100" s="1"/>
      <c r="E1100" s="10"/>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row>
    <row r="1101" spans="1:137">
      <c r="A1101" s="1"/>
      <c r="B1101" s="1"/>
      <c r="C1101" s="1"/>
      <c r="D1101" s="1"/>
      <c r="E1101" s="10"/>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row>
    <row r="1102" spans="1:137">
      <c r="A1102" s="1"/>
      <c r="B1102" s="1"/>
      <c r="C1102" s="1"/>
      <c r="D1102" s="1"/>
      <c r="E1102" s="10"/>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row>
    <row r="1103" spans="1:137">
      <c r="A1103" s="1"/>
      <c r="B1103" s="1"/>
      <c r="C1103" s="1"/>
      <c r="D1103" s="1"/>
      <c r="E1103" s="10"/>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row>
    <row r="1104" spans="1:137">
      <c r="A1104" s="1"/>
      <c r="B1104" s="1"/>
      <c r="C1104" s="1"/>
      <c r="D1104" s="1"/>
      <c r="E1104" s="10"/>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row>
    <row r="1105" spans="1:137">
      <c r="A1105" s="1"/>
      <c r="B1105" s="1"/>
      <c r="C1105" s="1"/>
      <c r="D1105" s="1"/>
      <c r="E1105" s="10"/>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row>
    <row r="1106" spans="1:137">
      <c r="A1106" s="1"/>
      <c r="B1106" s="1"/>
      <c r="C1106" s="1"/>
      <c r="D1106" s="1"/>
      <c r="E1106" s="10"/>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c r="DX1106" s="1"/>
      <c r="DY1106" s="1"/>
      <c r="DZ1106" s="1"/>
      <c r="EA1106" s="1"/>
      <c r="EB1106" s="1"/>
      <c r="EC1106" s="1"/>
      <c r="ED1106" s="1"/>
      <c r="EE1106" s="1"/>
      <c r="EF1106" s="1"/>
      <c r="EG1106" s="1"/>
    </row>
    <row r="1107" spans="1:137">
      <c r="A1107" s="1"/>
      <c r="B1107" s="1"/>
      <c r="C1107" s="1"/>
      <c r="D1107" s="1"/>
      <c r="E1107" s="10"/>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c r="DX1107" s="1"/>
      <c r="DY1107" s="1"/>
      <c r="DZ1107" s="1"/>
      <c r="EA1107" s="1"/>
      <c r="EB1107" s="1"/>
      <c r="EC1107" s="1"/>
      <c r="ED1107" s="1"/>
      <c r="EE1107" s="1"/>
      <c r="EF1107" s="1"/>
      <c r="EG1107" s="1"/>
    </row>
    <row r="1108" spans="1:137">
      <c r="A1108" s="1"/>
      <c r="B1108" s="1"/>
      <c r="C1108" s="1"/>
      <c r="D1108" s="1"/>
      <c r="E1108" s="10"/>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row>
    <row r="1109" spans="1:137">
      <c r="A1109" s="1"/>
      <c r="B1109" s="1"/>
      <c r="C1109" s="1"/>
      <c r="D1109" s="1"/>
      <c r="E1109" s="10"/>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c r="DX1109" s="1"/>
      <c r="DY1109" s="1"/>
      <c r="DZ1109" s="1"/>
      <c r="EA1109" s="1"/>
      <c r="EB1109" s="1"/>
      <c r="EC1109" s="1"/>
      <c r="ED1109" s="1"/>
      <c r="EE1109" s="1"/>
      <c r="EF1109" s="1"/>
      <c r="EG1109" s="1"/>
    </row>
    <row r="1110" spans="1:137">
      <c r="A1110" s="1"/>
      <c r="B1110" s="1"/>
      <c r="C1110" s="1"/>
      <c r="D1110" s="1"/>
      <c r="E1110" s="10"/>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c r="DX1110" s="1"/>
      <c r="DY1110" s="1"/>
      <c r="DZ1110" s="1"/>
      <c r="EA1110" s="1"/>
      <c r="EB1110" s="1"/>
      <c r="EC1110" s="1"/>
      <c r="ED1110" s="1"/>
      <c r="EE1110" s="1"/>
      <c r="EF1110" s="1"/>
      <c r="EG1110" s="1"/>
    </row>
    <row r="1111" spans="1:137">
      <c r="A1111" s="1"/>
      <c r="B1111" s="1"/>
      <c r="C1111" s="1"/>
      <c r="D1111" s="1"/>
      <c r="E1111" s="10"/>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row>
    <row r="1112" spans="1:137">
      <c r="A1112" s="1"/>
      <c r="B1112" s="1"/>
      <c r="C1112" s="1"/>
      <c r="D1112" s="1"/>
      <c r="E1112" s="10"/>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row>
    <row r="1113" spans="1:137">
      <c r="A1113" s="1"/>
      <c r="B1113" s="1"/>
      <c r="C1113" s="1"/>
      <c r="D1113" s="1"/>
      <c r="E1113" s="10"/>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c r="DX1113" s="1"/>
      <c r="DY1113" s="1"/>
      <c r="DZ1113" s="1"/>
      <c r="EA1113" s="1"/>
      <c r="EB1113" s="1"/>
      <c r="EC1113" s="1"/>
      <c r="ED1113" s="1"/>
      <c r="EE1113" s="1"/>
      <c r="EF1113" s="1"/>
      <c r="EG1113" s="1"/>
    </row>
    <row r="1114" spans="1:137">
      <c r="A1114" s="1"/>
      <c r="B1114" s="1"/>
      <c r="C1114" s="1"/>
      <c r="D1114" s="1"/>
      <c r="E1114" s="10"/>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row>
    <row r="1115" spans="1:137">
      <c r="A1115" s="1"/>
      <c r="B1115" s="1"/>
      <c r="C1115" s="1"/>
      <c r="D1115" s="1"/>
      <c r="E1115" s="10"/>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row>
    <row r="1116" spans="1:137">
      <c r="A1116" s="1"/>
      <c r="B1116" s="1"/>
      <c r="C1116" s="1"/>
      <c r="D1116" s="1"/>
      <c r="E1116" s="10"/>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c r="DX1116" s="1"/>
      <c r="DY1116" s="1"/>
      <c r="DZ1116" s="1"/>
      <c r="EA1116" s="1"/>
      <c r="EB1116" s="1"/>
      <c r="EC1116" s="1"/>
      <c r="ED1116" s="1"/>
      <c r="EE1116" s="1"/>
      <c r="EF1116" s="1"/>
      <c r="EG1116" s="1"/>
    </row>
    <row r="1117" spans="1:137">
      <c r="A1117" s="1"/>
      <c r="B1117" s="1"/>
      <c r="C1117" s="1"/>
      <c r="D1117" s="1"/>
      <c r="E1117" s="10"/>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row>
    <row r="1118" spans="1:137">
      <c r="A1118" s="1"/>
      <c r="B1118" s="1"/>
      <c r="C1118" s="1"/>
      <c r="D1118" s="1"/>
      <c r="E1118" s="10"/>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c r="DX1118" s="1"/>
      <c r="DY1118" s="1"/>
      <c r="DZ1118" s="1"/>
      <c r="EA1118" s="1"/>
      <c r="EB1118" s="1"/>
      <c r="EC1118" s="1"/>
      <c r="ED1118" s="1"/>
      <c r="EE1118" s="1"/>
      <c r="EF1118" s="1"/>
      <c r="EG1118" s="1"/>
    </row>
    <row r="1119" spans="1:137">
      <c r="A1119" s="1"/>
      <c r="B1119" s="1"/>
      <c r="C1119" s="1"/>
      <c r="D1119" s="1"/>
      <c r="E1119" s="10"/>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row>
    <row r="1120" spans="1:137">
      <c r="A1120" s="1"/>
      <c r="B1120" s="1"/>
      <c r="C1120" s="1"/>
      <c r="D1120" s="1"/>
      <c r="E1120" s="10"/>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c r="DX1120" s="1"/>
      <c r="DY1120" s="1"/>
      <c r="DZ1120" s="1"/>
      <c r="EA1120" s="1"/>
      <c r="EB1120" s="1"/>
      <c r="EC1120" s="1"/>
      <c r="ED1120" s="1"/>
      <c r="EE1120" s="1"/>
      <c r="EF1120" s="1"/>
      <c r="EG1120" s="1"/>
    </row>
    <row r="1121" spans="1:137">
      <c r="A1121" s="1"/>
      <c r="B1121" s="1"/>
      <c r="C1121" s="1"/>
      <c r="D1121" s="1"/>
      <c r="E1121" s="10"/>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c r="DX1121" s="1"/>
      <c r="DY1121" s="1"/>
      <c r="DZ1121" s="1"/>
      <c r="EA1121" s="1"/>
      <c r="EB1121" s="1"/>
      <c r="EC1121" s="1"/>
      <c r="ED1121" s="1"/>
      <c r="EE1121" s="1"/>
      <c r="EF1121" s="1"/>
      <c r="EG1121" s="1"/>
    </row>
    <row r="1122" spans="1:137">
      <c r="A1122" s="1"/>
      <c r="B1122" s="1"/>
      <c r="C1122" s="1"/>
      <c r="D1122" s="1"/>
      <c r="E1122" s="10"/>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row>
    <row r="1123" spans="1:137">
      <c r="A1123" s="1"/>
      <c r="B1123" s="1"/>
      <c r="C1123" s="1"/>
      <c r="D1123" s="1"/>
      <c r="E1123" s="10"/>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c r="DX1123" s="1"/>
      <c r="DY1123" s="1"/>
      <c r="DZ1123" s="1"/>
      <c r="EA1123" s="1"/>
      <c r="EB1123" s="1"/>
      <c r="EC1123" s="1"/>
      <c r="ED1123" s="1"/>
      <c r="EE1123" s="1"/>
      <c r="EF1123" s="1"/>
      <c r="EG1123" s="1"/>
    </row>
    <row r="1124" spans="1:137">
      <c r="A1124" s="1"/>
      <c r="B1124" s="1"/>
      <c r="C1124" s="1"/>
      <c r="D1124" s="1"/>
      <c r="E1124" s="10"/>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row>
    <row r="1125" spans="1:137">
      <c r="A1125" s="1"/>
      <c r="B1125" s="1"/>
      <c r="C1125" s="1"/>
      <c r="D1125" s="1"/>
      <c r="E1125" s="10"/>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row>
    <row r="1126" spans="1:137">
      <c r="A1126" s="1"/>
      <c r="B1126" s="1"/>
      <c r="C1126" s="1"/>
      <c r="D1126" s="1"/>
      <c r="E1126" s="10"/>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row>
    <row r="1127" spans="1:137">
      <c r="A1127" s="1"/>
      <c r="B1127" s="1"/>
      <c r="C1127" s="1"/>
      <c r="D1127" s="1"/>
      <c r="E1127" s="10"/>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c r="DX1127" s="1"/>
      <c r="DY1127" s="1"/>
      <c r="DZ1127" s="1"/>
      <c r="EA1127" s="1"/>
      <c r="EB1127" s="1"/>
      <c r="EC1127" s="1"/>
      <c r="ED1127" s="1"/>
      <c r="EE1127" s="1"/>
      <c r="EF1127" s="1"/>
      <c r="EG1127" s="1"/>
    </row>
    <row r="1128" spans="1:137">
      <c r="A1128" s="1"/>
      <c r="B1128" s="1"/>
      <c r="C1128" s="1"/>
      <c r="D1128" s="1"/>
      <c r="E1128" s="10"/>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c r="DX1128" s="1"/>
      <c r="DY1128" s="1"/>
      <c r="DZ1128" s="1"/>
      <c r="EA1128" s="1"/>
      <c r="EB1128" s="1"/>
      <c r="EC1128" s="1"/>
      <c r="ED1128" s="1"/>
      <c r="EE1128" s="1"/>
      <c r="EF1128" s="1"/>
      <c r="EG1128" s="1"/>
    </row>
    <row r="1129" spans="1:137">
      <c r="A1129" s="1"/>
      <c r="B1129" s="1"/>
      <c r="C1129" s="1"/>
      <c r="D1129" s="1"/>
      <c r="E1129" s="10"/>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c r="DX1129" s="1"/>
      <c r="DY1129" s="1"/>
      <c r="DZ1129" s="1"/>
      <c r="EA1129" s="1"/>
      <c r="EB1129" s="1"/>
      <c r="EC1129" s="1"/>
      <c r="ED1129" s="1"/>
      <c r="EE1129" s="1"/>
      <c r="EF1129" s="1"/>
      <c r="EG1129" s="1"/>
    </row>
    <row r="1130" spans="1:137">
      <c r="A1130" s="1"/>
      <c r="B1130" s="1"/>
      <c r="C1130" s="1"/>
      <c r="D1130" s="1"/>
      <c r="E1130" s="10"/>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row>
    <row r="1131" spans="1:137">
      <c r="A1131" s="1"/>
      <c r="B1131" s="1"/>
      <c r="C1131" s="1"/>
      <c r="D1131" s="1"/>
      <c r="E1131" s="10"/>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c r="DX1131" s="1"/>
      <c r="DY1131" s="1"/>
      <c r="DZ1131" s="1"/>
      <c r="EA1131" s="1"/>
      <c r="EB1131" s="1"/>
      <c r="EC1131" s="1"/>
      <c r="ED1131" s="1"/>
      <c r="EE1131" s="1"/>
      <c r="EF1131" s="1"/>
      <c r="EG1131" s="1"/>
    </row>
    <row r="1132" spans="1:137">
      <c r="A1132" s="1"/>
      <c r="B1132" s="1"/>
      <c r="C1132" s="1"/>
      <c r="D1132" s="1"/>
      <c r="E1132" s="10"/>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row>
    <row r="1133" spans="1:137">
      <c r="A1133" s="1"/>
      <c r="B1133" s="1"/>
      <c r="C1133" s="1"/>
      <c r="D1133" s="1"/>
      <c r="E1133" s="10"/>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row>
    <row r="1134" spans="1:137">
      <c r="A1134" s="1"/>
      <c r="B1134" s="1"/>
      <c r="C1134" s="1"/>
      <c r="D1134" s="1"/>
      <c r="E1134" s="10"/>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c r="DX1134" s="1"/>
      <c r="DY1134" s="1"/>
      <c r="DZ1134" s="1"/>
      <c r="EA1134" s="1"/>
      <c r="EB1134" s="1"/>
      <c r="EC1134" s="1"/>
      <c r="ED1134" s="1"/>
      <c r="EE1134" s="1"/>
      <c r="EF1134" s="1"/>
      <c r="EG1134" s="1"/>
    </row>
    <row r="1135" spans="1:137">
      <c r="A1135" s="1"/>
      <c r="B1135" s="1"/>
      <c r="C1135" s="1"/>
      <c r="D1135" s="1"/>
      <c r="E1135" s="10"/>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c r="DX1135" s="1"/>
      <c r="DY1135" s="1"/>
      <c r="DZ1135" s="1"/>
      <c r="EA1135" s="1"/>
      <c r="EB1135" s="1"/>
      <c r="EC1135" s="1"/>
      <c r="ED1135" s="1"/>
      <c r="EE1135" s="1"/>
      <c r="EF1135" s="1"/>
      <c r="EG1135" s="1"/>
    </row>
    <row r="1136" spans="1:137">
      <c r="A1136" s="1"/>
      <c r="B1136" s="1"/>
      <c r="C1136" s="1"/>
      <c r="D1136" s="1"/>
      <c r="E1136" s="10"/>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c r="DX1136" s="1"/>
      <c r="DY1136" s="1"/>
      <c r="DZ1136" s="1"/>
      <c r="EA1136" s="1"/>
      <c r="EB1136" s="1"/>
      <c r="EC1136" s="1"/>
      <c r="ED1136" s="1"/>
      <c r="EE1136" s="1"/>
      <c r="EF1136" s="1"/>
      <c r="EG1136" s="1"/>
    </row>
    <row r="1137" spans="1:137">
      <c r="A1137" s="1"/>
      <c r="B1137" s="1"/>
      <c r="C1137" s="1"/>
      <c r="D1137" s="1"/>
      <c r="E1137" s="10"/>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c r="DX1137" s="1"/>
      <c r="DY1137" s="1"/>
      <c r="DZ1137" s="1"/>
      <c r="EA1137" s="1"/>
      <c r="EB1137" s="1"/>
      <c r="EC1137" s="1"/>
      <c r="ED1137" s="1"/>
      <c r="EE1137" s="1"/>
      <c r="EF1137" s="1"/>
      <c r="EG1137" s="1"/>
    </row>
    <row r="1138" spans="1:137">
      <c r="A1138" s="1"/>
      <c r="B1138" s="1"/>
      <c r="C1138" s="1"/>
      <c r="D1138" s="1"/>
      <c r="E1138" s="10"/>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c r="DX1138" s="1"/>
      <c r="DY1138" s="1"/>
      <c r="DZ1138" s="1"/>
      <c r="EA1138" s="1"/>
      <c r="EB1138" s="1"/>
      <c r="EC1138" s="1"/>
      <c r="ED1138" s="1"/>
      <c r="EE1138" s="1"/>
      <c r="EF1138" s="1"/>
      <c r="EG1138" s="1"/>
    </row>
    <row r="1139" spans="1:137">
      <c r="A1139" s="1"/>
      <c r="B1139" s="1"/>
      <c r="C1139" s="1"/>
      <c r="D1139" s="1"/>
      <c r="E1139" s="10"/>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c r="DX1139" s="1"/>
      <c r="DY1139" s="1"/>
      <c r="DZ1139" s="1"/>
      <c r="EA1139" s="1"/>
      <c r="EB1139" s="1"/>
      <c r="EC1139" s="1"/>
      <c r="ED1139" s="1"/>
      <c r="EE1139" s="1"/>
      <c r="EF1139" s="1"/>
      <c r="EG1139" s="1"/>
    </row>
    <row r="1140" spans="1:137">
      <c r="A1140" s="1"/>
      <c r="B1140" s="1"/>
      <c r="C1140" s="1"/>
      <c r="D1140" s="1"/>
      <c r="E1140" s="10"/>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c r="DX1140" s="1"/>
      <c r="DY1140" s="1"/>
      <c r="DZ1140" s="1"/>
      <c r="EA1140" s="1"/>
      <c r="EB1140" s="1"/>
      <c r="EC1140" s="1"/>
      <c r="ED1140" s="1"/>
      <c r="EE1140" s="1"/>
      <c r="EF1140" s="1"/>
      <c r="EG1140" s="1"/>
    </row>
    <row r="1141" spans="1:137">
      <c r="A1141" s="1"/>
      <c r="B1141" s="1"/>
      <c r="C1141" s="1"/>
      <c r="D1141" s="1"/>
      <c r="E1141" s="10"/>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c r="DX1141" s="1"/>
      <c r="DY1141" s="1"/>
      <c r="DZ1141" s="1"/>
      <c r="EA1141" s="1"/>
      <c r="EB1141" s="1"/>
      <c r="EC1141" s="1"/>
      <c r="ED1141" s="1"/>
      <c r="EE1141" s="1"/>
      <c r="EF1141" s="1"/>
      <c r="EG1141" s="1"/>
    </row>
    <row r="1142" spans="1:137">
      <c r="A1142" s="1"/>
      <c r="B1142" s="1"/>
      <c r="C1142" s="1"/>
      <c r="D1142" s="1"/>
      <c r="E1142" s="10"/>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c r="DX1142" s="1"/>
      <c r="DY1142" s="1"/>
      <c r="DZ1142" s="1"/>
      <c r="EA1142" s="1"/>
      <c r="EB1142" s="1"/>
      <c r="EC1142" s="1"/>
      <c r="ED1142" s="1"/>
      <c r="EE1142" s="1"/>
      <c r="EF1142" s="1"/>
      <c r="EG1142" s="1"/>
    </row>
    <row r="1143" spans="1:137">
      <c r="A1143" s="1"/>
      <c r="B1143" s="1"/>
      <c r="C1143" s="1"/>
      <c r="D1143" s="1"/>
      <c r="E1143" s="10"/>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c r="DX1143" s="1"/>
      <c r="DY1143" s="1"/>
      <c r="DZ1143" s="1"/>
      <c r="EA1143" s="1"/>
      <c r="EB1143" s="1"/>
      <c r="EC1143" s="1"/>
      <c r="ED1143" s="1"/>
      <c r="EE1143" s="1"/>
      <c r="EF1143" s="1"/>
      <c r="EG1143" s="1"/>
    </row>
    <row r="1144" spans="1:137">
      <c r="A1144" s="1"/>
      <c r="B1144" s="1"/>
      <c r="C1144" s="1"/>
      <c r="D1144" s="1"/>
      <c r="E1144" s="10"/>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c r="DX1144" s="1"/>
      <c r="DY1144" s="1"/>
      <c r="DZ1144" s="1"/>
      <c r="EA1144" s="1"/>
      <c r="EB1144" s="1"/>
      <c r="EC1144" s="1"/>
      <c r="ED1144" s="1"/>
      <c r="EE1144" s="1"/>
      <c r="EF1144" s="1"/>
      <c r="EG1144" s="1"/>
    </row>
    <row r="1145" spans="1:137">
      <c r="A1145" s="1"/>
      <c r="B1145" s="1"/>
      <c r="C1145" s="1"/>
      <c r="D1145" s="1"/>
      <c r="E1145" s="10"/>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c r="DX1145" s="1"/>
      <c r="DY1145" s="1"/>
      <c r="DZ1145" s="1"/>
      <c r="EA1145" s="1"/>
      <c r="EB1145" s="1"/>
      <c r="EC1145" s="1"/>
      <c r="ED1145" s="1"/>
      <c r="EE1145" s="1"/>
      <c r="EF1145" s="1"/>
      <c r="EG1145" s="1"/>
    </row>
    <row r="1146" spans="1:137">
      <c r="A1146" s="1"/>
      <c r="B1146" s="1"/>
      <c r="C1146" s="1"/>
      <c r="D1146" s="1"/>
      <c r="E1146" s="10"/>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c r="DX1146" s="1"/>
      <c r="DY1146" s="1"/>
      <c r="DZ1146" s="1"/>
      <c r="EA1146" s="1"/>
      <c r="EB1146" s="1"/>
      <c r="EC1146" s="1"/>
      <c r="ED1146" s="1"/>
      <c r="EE1146" s="1"/>
      <c r="EF1146" s="1"/>
      <c r="EG1146" s="1"/>
    </row>
    <row r="1147" spans="1:137">
      <c r="A1147" s="1"/>
      <c r="B1147" s="1"/>
      <c r="C1147" s="1"/>
      <c r="D1147" s="1"/>
      <c r="E1147" s="10"/>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c r="DX1147" s="1"/>
      <c r="DY1147" s="1"/>
      <c r="DZ1147" s="1"/>
      <c r="EA1147" s="1"/>
      <c r="EB1147" s="1"/>
      <c r="EC1147" s="1"/>
      <c r="ED1147" s="1"/>
      <c r="EE1147" s="1"/>
      <c r="EF1147" s="1"/>
      <c r="EG1147" s="1"/>
    </row>
    <row r="1148" spans="1:137">
      <c r="A1148" s="1"/>
      <c r="B1148" s="1"/>
      <c r="C1148" s="1"/>
      <c r="D1148" s="1"/>
      <c r="E1148" s="10"/>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c r="DX1148" s="1"/>
      <c r="DY1148" s="1"/>
      <c r="DZ1148" s="1"/>
      <c r="EA1148" s="1"/>
      <c r="EB1148" s="1"/>
      <c r="EC1148" s="1"/>
      <c r="ED1148" s="1"/>
      <c r="EE1148" s="1"/>
      <c r="EF1148" s="1"/>
      <c r="EG1148" s="1"/>
    </row>
    <row r="1149" spans="1:137">
      <c r="A1149" s="1"/>
      <c r="B1149" s="1"/>
      <c r="C1149" s="1"/>
      <c r="D1149" s="1"/>
      <c r="E1149" s="10"/>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c r="DX1149" s="1"/>
      <c r="DY1149" s="1"/>
      <c r="DZ1149" s="1"/>
      <c r="EA1149" s="1"/>
      <c r="EB1149" s="1"/>
      <c r="EC1149" s="1"/>
      <c r="ED1149" s="1"/>
      <c r="EE1149" s="1"/>
      <c r="EF1149" s="1"/>
      <c r="EG1149" s="1"/>
    </row>
    <row r="1150" spans="1:137">
      <c r="A1150" s="1"/>
      <c r="B1150" s="1"/>
      <c r="C1150" s="1"/>
      <c r="D1150" s="1"/>
      <c r="E1150" s="10"/>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c r="DX1150" s="1"/>
      <c r="DY1150" s="1"/>
      <c r="DZ1150" s="1"/>
      <c r="EA1150" s="1"/>
      <c r="EB1150" s="1"/>
      <c r="EC1150" s="1"/>
      <c r="ED1150" s="1"/>
      <c r="EE1150" s="1"/>
      <c r="EF1150" s="1"/>
      <c r="EG1150" s="1"/>
    </row>
    <row r="1151" spans="1:137">
      <c r="A1151" s="1"/>
      <c r="B1151" s="1"/>
      <c r="C1151" s="1"/>
      <c r="D1151" s="1"/>
      <c r="E1151" s="10"/>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c r="DX1151" s="1"/>
      <c r="DY1151" s="1"/>
      <c r="DZ1151" s="1"/>
      <c r="EA1151" s="1"/>
      <c r="EB1151" s="1"/>
      <c r="EC1151" s="1"/>
      <c r="ED1151" s="1"/>
      <c r="EE1151" s="1"/>
      <c r="EF1151" s="1"/>
      <c r="EG1151" s="1"/>
    </row>
    <row r="1152" spans="1:137">
      <c r="A1152" s="1"/>
      <c r="B1152" s="1"/>
      <c r="C1152" s="1"/>
      <c r="D1152" s="1"/>
      <c r="E1152" s="10"/>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c r="DX1152" s="1"/>
      <c r="DY1152" s="1"/>
      <c r="DZ1152" s="1"/>
      <c r="EA1152" s="1"/>
      <c r="EB1152" s="1"/>
      <c r="EC1152" s="1"/>
      <c r="ED1152" s="1"/>
      <c r="EE1152" s="1"/>
      <c r="EF1152" s="1"/>
      <c r="EG1152" s="1"/>
    </row>
    <row r="1153" spans="1:137">
      <c r="A1153" s="1"/>
      <c r="B1153" s="1"/>
      <c r="C1153" s="1"/>
      <c r="D1153" s="1"/>
      <c r="E1153" s="10"/>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c r="DX1153" s="1"/>
      <c r="DY1153" s="1"/>
      <c r="DZ1153" s="1"/>
      <c r="EA1153" s="1"/>
      <c r="EB1153" s="1"/>
      <c r="EC1153" s="1"/>
      <c r="ED1153" s="1"/>
      <c r="EE1153" s="1"/>
      <c r="EF1153" s="1"/>
      <c r="EG1153" s="1"/>
    </row>
    <row r="1154" spans="1:137">
      <c r="A1154" s="1"/>
      <c r="B1154" s="1"/>
      <c r="C1154" s="1"/>
      <c r="D1154" s="1"/>
      <c r="E1154" s="10"/>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c r="DX1154" s="1"/>
      <c r="DY1154" s="1"/>
      <c r="DZ1154" s="1"/>
      <c r="EA1154" s="1"/>
      <c r="EB1154" s="1"/>
      <c r="EC1154" s="1"/>
      <c r="ED1154" s="1"/>
      <c r="EE1154" s="1"/>
      <c r="EF1154" s="1"/>
      <c r="EG1154" s="1"/>
    </row>
    <row r="1155" spans="1:137">
      <c r="A1155" s="1"/>
      <c r="B1155" s="1"/>
      <c r="C1155" s="1"/>
      <c r="D1155" s="1"/>
      <c r="E1155" s="10"/>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c r="DX1155" s="1"/>
      <c r="DY1155" s="1"/>
      <c r="DZ1155" s="1"/>
      <c r="EA1155" s="1"/>
      <c r="EB1155" s="1"/>
      <c r="EC1155" s="1"/>
      <c r="ED1155" s="1"/>
      <c r="EE1155" s="1"/>
      <c r="EF1155" s="1"/>
      <c r="EG1155" s="1"/>
    </row>
    <row r="1156" spans="1:137">
      <c r="A1156" s="1"/>
      <c r="B1156" s="1"/>
      <c r="C1156" s="1"/>
      <c r="D1156" s="1"/>
      <c r="E1156" s="10"/>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c r="DX1156" s="1"/>
      <c r="DY1156" s="1"/>
      <c r="DZ1156" s="1"/>
      <c r="EA1156" s="1"/>
      <c r="EB1156" s="1"/>
      <c r="EC1156" s="1"/>
      <c r="ED1156" s="1"/>
      <c r="EE1156" s="1"/>
      <c r="EF1156" s="1"/>
      <c r="EG1156" s="1"/>
    </row>
    <row r="1157" spans="1:137">
      <c r="A1157" s="1"/>
      <c r="B1157" s="1"/>
      <c r="C1157" s="1"/>
      <c r="D1157" s="1"/>
      <c r="E1157" s="10"/>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c r="DX1157" s="1"/>
      <c r="DY1157" s="1"/>
      <c r="DZ1157" s="1"/>
      <c r="EA1157" s="1"/>
      <c r="EB1157" s="1"/>
      <c r="EC1157" s="1"/>
      <c r="ED1157" s="1"/>
      <c r="EE1157" s="1"/>
      <c r="EF1157" s="1"/>
      <c r="EG1157" s="1"/>
    </row>
    <row r="1158" spans="1:137">
      <c r="A1158" s="1"/>
      <c r="B1158" s="1"/>
      <c r="C1158" s="1"/>
      <c r="D1158" s="1"/>
      <c r="E1158" s="10"/>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c r="DX1158" s="1"/>
      <c r="DY1158" s="1"/>
      <c r="DZ1158" s="1"/>
      <c r="EA1158" s="1"/>
      <c r="EB1158" s="1"/>
      <c r="EC1158" s="1"/>
      <c r="ED1158" s="1"/>
      <c r="EE1158" s="1"/>
      <c r="EF1158" s="1"/>
      <c r="EG1158" s="1"/>
    </row>
    <row r="1159" spans="1:137">
      <c r="A1159" s="1"/>
      <c r="B1159" s="1"/>
      <c r="C1159" s="1"/>
      <c r="D1159" s="1"/>
      <c r="E1159" s="10"/>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c r="DX1159" s="1"/>
      <c r="DY1159" s="1"/>
      <c r="DZ1159" s="1"/>
      <c r="EA1159" s="1"/>
      <c r="EB1159" s="1"/>
      <c r="EC1159" s="1"/>
      <c r="ED1159" s="1"/>
      <c r="EE1159" s="1"/>
      <c r="EF1159" s="1"/>
      <c r="EG1159" s="1"/>
    </row>
    <row r="1160" spans="1:137">
      <c r="A1160" s="1"/>
      <c r="B1160" s="1"/>
      <c r="C1160" s="1"/>
      <c r="D1160" s="1"/>
      <c r="E1160" s="10"/>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c r="DX1160" s="1"/>
      <c r="DY1160" s="1"/>
      <c r="DZ1160" s="1"/>
      <c r="EA1160" s="1"/>
      <c r="EB1160" s="1"/>
      <c r="EC1160" s="1"/>
      <c r="ED1160" s="1"/>
      <c r="EE1160" s="1"/>
      <c r="EF1160" s="1"/>
      <c r="EG1160" s="1"/>
    </row>
    <row r="1161" spans="1:137">
      <c r="A1161" s="1"/>
      <c r="B1161" s="1"/>
      <c r="C1161" s="1"/>
      <c r="D1161" s="1"/>
      <c r="E1161" s="10"/>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c r="DX1161" s="1"/>
      <c r="DY1161" s="1"/>
      <c r="DZ1161" s="1"/>
      <c r="EA1161" s="1"/>
      <c r="EB1161" s="1"/>
      <c r="EC1161" s="1"/>
      <c r="ED1161" s="1"/>
      <c r="EE1161" s="1"/>
      <c r="EF1161" s="1"/>
      <c r="EG1161" s="1"/>
    </row>
    <row r="1162" spans="1:137">
      <c r="A1162" s="1"/>
      <c r="B1162" s="1"/>
      <c r="C1162" s="1"/>
      <c r="D1162" s="1"/>
      <c r="E1162" s="10"/>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c r="DX1162" s="1"/>
      <c r="DY1162" s="1"/>
      <c r="DZ1162" s="1"/>
      <c r="EA1162" s="1"/>
      <c r="EB1162" s="1"/>
      <c r="EC1162" s="1"/>
      <c r="ED1162" s="1"/>
      <c r="EE1162" s="1"/>
      <c r="EF1162" s="1"/>
      <c r="EG1162" s="1"/>
    </row>
    <row r="1163" spans="1:137">
      <c r="A1163" s="1"/>
      <c r="B1163" s="1"/>
      <c r="C1163" s="1"/>
      <c r="D1163" s="1"/>
      <c r="E1163" s="10"/>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c r="DX1163" s="1"/>
      <c r="DY1163" s="1"/>
      <c r="DZ1163" s="1"/>
      <c r="EA1163" s="1"/>
      <c r="EB1163" s="1"/>
      <c r="EC1163" s="1"/>
      <c r="ED1163" s="1"/>
      <c r="EE1163" s="1"/>
      <c r="EF1163" s="1"/>
      <c r="EG1163" s="1"/>
    </row>
    <row r="1164" spans="1:137">
      <c r="A1164" s="1"/>
      <c r="B1164" s="1"/>
      <c r="C1164" s="1"/>
      <c r="D1164" s="1"/>
      <c r="E1164" s="10"/>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c r="DX1164" s="1"/>
      <c r="DY1164" s="1"/>
      <c r="DZ1164" s="1"/>
      <c r="EA1164" s="1"/>
      <c r="EB1164" s="1"/>
      <c r="EC1164" s="1"/>
      <c r="ED1164" s="1"/>
      <c r="EE1164" s="1"/>
      <c r="EF1164" s="1"/>
      <c r="EG1164" s="1"/>
    </row>
    <row r="1165" spans="1:137">
      <c r="A1165" s="1"/>
      <c r="B1165" s="1"/>
      <c r="C1165" s="1"/>
      <c r="D1165" s="1"/>
      <c r="E1165" s="10"/>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c r="DX1165" s="1"/>
      <c r="DY1165" s="1"/>
      <c r="DZ1165" s="1"/>
      <c r="EA1165" s="1"/>
      <c r="EB1165" s="1"/>
      <c r="EC1165" s="1"/>
      <c r="ED1165" s="1"/>
      <c r="EE1165" s="1"/>
      <c r="EF1165" s="1"/>
      <c r="EG1165" s="1"/>
    </row>
    <row r="1166" spans="1:137">
      <c r="A1166" s="1"/>
      <c r="B1166" s="1"/>
      <c r="C1166" s="1"/>
      <c r="D1166" s="1"/>
      <c r="E1166" s="10"/>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c r="DX1166" s="1"/>
      <c r="DY1166" s="1"/>
      <c r="DZ1166" s="1"/>
      <c r="EA1166" s="1"/>
      <c r="EB1166" s="1"/>
      <c r="EC1166" s="1"/>
      <c r="ED1166" s="1"/>
      <c r="EE1166" s="1"/>
      <c r="EF1166" s="1"/>
      <c r="EG1166" s="1"/>
    </row>
    <row r="1167" spans="1:137">
      <c r="A1167" s="1"/>
      <c r="B1167" s="1"/>
      <c r="C1167" s="1"/>
      <c r="D1167" s="1"/>
      <c r="E1167" s="10"/>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c r="DK1167" s="1"/>
      <c r="DL1167" s="1"/>
      <c r="DM1167" s="1"/>
      <c r="DN1167" s="1"/>
      <c r="DO1167" s="1"/>
      <c r="DP1167" s="1"/>
      <c r="DQ1167" s="1"/>
      <c r="DR1167" s="1"/>
      <c r="DS1167" s="1"/>
      <c r="DT1167" s="1"/>
      <c r="DU1167" s="1"/>
      <c r="DV1167" s="1"/>
      <c r="DW1167" s="1"/>
      <c r="DX1167" s="1"/>
      <c r="DY1167" s="1"/>
      <c r="DZ1167" s="1"/>
      <c r="EA1167" s="1"/>
      <c r="EB1167" s="1"/>
      <c r="EC1167" s="1"/>
      <c r="ED1167" s="1"/>
      <c r="EE1167" s="1"/>
      <c r="EF1167" s="1"/>
      <c r="EG1167" s="1"/>
    </row>
    <row r="1168" spans="1:137">
      <c r="A1168" s="1"/>
      <c r="B1168" s="1"/>
      <c r="C1168" s="1"/>
      <c r="D1168" s="1"/>
      <c r="E1168" s="10"/>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c r="DK1168" s="1"/>
      <c r="DL1168" s="1"/>
      <c r="DM1168" s="1"/>
      <c r="DN1168" s="1"/>
      <c r="DO1168" s="1"/>
      <c r="DP1168" s="1"/>
      <c r="DQ1168" s="1"/>
      <c r="DR1168" s="1"/>
      <c r="DS1168" s="1"/>
      <c r="DT1168" s="1"/>
      <c r="DU1168" s="1"/>
      <c r="DV1168" s="1"/>
      <c r="DW1168" s="1"/>
      <c r="DX1168" s="1"/>
      <c r="DY1168" s="1"/>
      <c r="DZ1168" s="1"/>
      <c r="EA1168" s="1"/>
      <c r="EB1168" s="1"/>
      <c r="EC1168" s="1"/>
      <c r="ED1168" s="1"/>
      <c r="EE1168" s="1"/>
      <c r="EF1168" s="1"/>
      <c r="EG1168" s="1"/>
    </row>
    <row r="1169" spans="1:137">
      <c r="A1169" s="1"/>
      <c r="B1169" s="1"/>
      <c r="C1169" s="1"/>
      <c r="D1169" s="1"/>
      <c r="E1169" s="10"/>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c r="DK1169" s="1"/>
      <c r="DL1169" s="1"/>
      <c r="DM1169" s="1"/>
      <c r="DN1169" s="1"/>
      <c r="DO1169" s="1"/>
      <c r="DP1169" s="1"/>
      <c r="DQ1169" s="1"/>
      <c r="DR1169" s="1"/>
      <c r="DS1169" s="1"/>
      <c r="DT1169" s="1"/>
      <c r="DU1169" s="1"/>
      <c r="DV1169" s="1"/>
      <c r="DW1169" s="1"/>
      <c r="DX1169" s="1"/>
      <c r="DY1169" s="1"/>
      <c r="DZ1169" s="1"/>
      <c r="EA1169" s="1"/>
      <c r="EB1169" s="1"/>
      <c r="EC1169" s="1"/>
      <c r="ED1169" s="1"/>
      <c r="EE1169" s="1"/>
      <c r="EF1169" s="1"/>
      <c r="EG1169" s="1"/>
    </row>
    <row r="1170" spans="1:137">
      <c r="A1170" s="1"/>
      <c r="B1170" s="1"/>
      <c r="C1170" s="1"/>
      <c r="D1170" s="1"/>
      <c r="E1170" s="10"/>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c r="DK1170" s="1"/>
      <c r="DL1170" s="1"/>
      <c r="DM1170" s="1"/>
      <c r="DN1170" s="1"/>
      <c r="DO1170" s="1"/>
      <c r="DP1170" s="1"/>
      <c r="DQ1170" s="1"/>
      <c r="DR1170" s="1"/>
      <c r="DS1170" s="1"/>
      <c r="DT1170" s="1"/>
      <c r="DU1170" s="1"/>
      <c r="DV1170" s="1"/>
      <c r="DW1170" s="1"/>
      <c r="DX1170" s="1"/>
      <c r="DY1170" s="1"/>
      <c r="DZ1170" s="1"/>
      <c r="EA1170" s="1"/>
      <c r="EB1170" s="1"/>
      <c r="EC1170" s="1"/>
      <c r="ED1170" s="1"/>
      <c r="EE1170" s="1"/>
      <c r="EF1170" s="1"/>
      <c r="EG1170" s="1"/>
    </row>
    <row r="1171" spans="1:137">
      <c r="A1171" s="1"/>
      <c r="B1171" s="1"/>
      <c r="C1171" s="1"/>
      <c r="D1171" s="1"/>
      <c r="E1171" s="10"/>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c r="DK1171" s="1"/>
      <c r="DL1171" s="1"/>
      <c r="DM1171" s="1"/>
      <c r="DN1171" s="1"/>
      <c r="DO1171" s="1"/>
      <c r="DP1171" s="1"/>
      <c r="DQ1171" s="1"/>
      <c r="DR1171" s="1"/>
      <c r="DS1171" s="1"/>
      <c r="DT1171" s="1"/>
      <c r="DU1171" s="1"/>
      <c r="DV1171" s="1"/>
      <c r="DW1171" s="1"/>
      <c r="DX1171" s="1"/>
      <c r="DY1171" s="1"/>
      <c r="DZ1171" s="1"/>
      <c r="EA1171" s="1"/>
      <c r="EB1171" s="1"/>
      <c r="EC1171" s="1"/>
      <c r="ED1171" s="1"/>
      <c r="EE1171" s="1"/>
      <c r="EF1171" s="1"/>
      <c r="EG1171" s="1"/>
    </row>
    <row r="1172" spans="1:137">
      <c r="A1172" s="1"/>
      <c r="B1172" s="1"/>
      <c r="C1172" s="1"/>
      <c r="D1172" s="1"/>
      <c r="E1172" s="10"/>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c r="DK1172" s="1"/>
      <c r="DL1172" s="1"/>
      <c r="DM1172" s="1"/>
      <c r="DN1172" s="1"/>
      <c r="DO1172" s="1"/>
      <c r="DP1172" s="1"/>
      <c r="DQ1172" s="1"/>
      <c r="DR1172" s="1"/>
      <c r="DS1172" s="1"/>
      <c r="DT1172" s="1"/>
      <c r="DU1172" s="1"/>
      <c r="DV1172" s="1"/>
      <c r="DW1172" s="1"/>
      <c r="DX1172" s="1"/>
      <c r="DY1172" s="1"/>
      <c r="DZ1172" s="1"/>
      <c r="EA1172" s="1"/>
      <c r="EB1172" s="1"/>
      <c r="EC1172" s="1"/>
      <c r="ED1172" s="1"/>
      <c r="EE1172" s="1"/>
      <c r="EF1172" s="1"/>
      <c r="EG1172" s="1"/>
    </row>
    <row r="1173" spans="1:137">
      <c r="A1173" s="1"/>
      <c r="B1173" s="1"/>
      <c r="C1173" s="1"/>
      <c r="D1173" s="1"/>
      <c r="E1173" s="10"/>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c r="DK1173" s="1"/>
      <c r="DL1173" s="1"/>
      <c r="DM1173" s="1"/>
      <c r="DN1173" s="1"/>
      <c r="DO1173" s="1"/>
      <c r="DP1173" s="1"/>
      <c r="DQ1173" s="1"/>
      <c r="DR1173" s="1"/>
      <c r="DS1173" s="1"/>
      <c r="DT1173" s="1"/>
      <c r="DU1173" s="1"/>
      <c r="DV1173" s="1"/>
      <c r="DW1173" s="1"/>
      <c r="DX1173" s="1"/>
      <c r="DY1173" s="1"/>
      <c r="DZ1173" s="1"/>
      <c r="EA1173" s="1"/>
      <c r="EB1173" s="1"/>
      <c r="EC1173" s="1"/>
      <c r="ED1173" s="1"/>
      <c r="EE1173" s="1"/>
      <c r="EF1173" s="1"/>
      <c r="EG1173" s="1"/>
    </row>
    <row r="1174" spans="1:137">
      <c r="A1174" s="1"/>
      <c r="B1174" s="1"/>
      <c r="C1174" s="1"/>
      <c r="D1174" s="1"/>
      <c r="E1174" s="10"/>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c r="DK1174" s="1"/>
      <c r="DL1174" s="1"/>
      <c r="DM1174" s="1"/>
      <c r="DN1174" s="1"/>
      <c r="DO1174" s="1"/>
      <c r="DP1174" s="1"/>
      <c r="DQ1174" s="1"/>
      <c r="DR1174" s="1"/>
      <c r="DS1174" s="1"/>
      <c r="DT1174" s="1"/>
      <c r="DU1174" s="1"/>
      <c r="DV1174" s="1"/>
      <c r="DW1174" s="1"/>
      <c r="DX1174" s="1"/>
      <c r="DY1174" s="1"/>
      <c r="DZ1174" s="1"/>
      <c r="EA1174" s="1"/>
      <c r="EB1174" s="1"/>
      <c r="EC1174" s="1"/>
      <c r="ED1174" s="1"/>
      <c r="EE1174" s="1"/>
      <c r="EF1174" s="1"/>
      <c r="EG1174" s="1"/>
    </row>
    <row r="1175" spans="1:137">
      <c r="A1175" s="1"/>
      <c r="B1175" s="1"/>
      <c r="C1175" s="1"/>
      <c r="D1175" s="1"/>
      <c r="E1175" s="10"/>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c r="DK1175" s="1"/>
      <c r="DL1175" s="1"/>
      <c r="DM1175" s="1"/>
      <c r="DN1175" s="1"/>
      <c r="DO1175" s="1"/>
      <c r="DP1175" s="1"/>
      <c r="DQ1175" s="1"/>
      <c r="DR1175" s="1"/>
      <c r="DS1175" s="1"/>
      <c r="DT1175" s="1"/>
      <c r="DU1175" s="1"/>
      <c r="DV1175" s="1"/>
      <c r="DW1175" s="1"/>
      <c r="DX1175" s="1"/>
      <c r="DY1175" s="1"/>
      <c r="DZ1175" s="1"/>
      <c r="EA1175" s="1"/>
      <c r="EB1175" s="1"/>
      <c r="EC1175" s="1"/>
      <c r="ED1175" s="1"/>
      <c r="EE1175" s="1"/>
      <c r="EF1175" s="1"/>
      <c r="EG1175" s="1"/>
    </row>
    <row r="1176" spans="1:137">
      <c r="A1176" s="1"/>
      <c r="B1176" s="1"/>
      <c r="C1176" s="1"/>
      <c r="D1176" s="1"/>
      <c r="E1176" s="10"/>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c r="DK1176" s="1"/>
      <c r="DL1176" s="1"/>
      <c r="DM1176" s="1"/>
      <c r="DN1176" s="1"/>
      <c r="DO1176" s="1"/>
      <c r="DP1176" s="1"/>
      <c r="DQ1176" s="1"/>
      <c r="DR1176" s="1"/>
      <c r="DS1176" s="1"/>
      <c r="DT1176" s="1"/>
      <c r="DU1176" s="1"/>
      <c r="DV1176" s="1"/>
      <c r="DW1176" s="1"/>
      <c r="DX1176" s="1"/>
      <c r="DY1176" s="1"/>
      <c r="DZ1176" s="1"/>
      <c r="EA1176" s="1"/>
      <c r="EB1176" s="1"/>
      <c r="EC1176" s="1"/>
      <c r="ED1176" s="1"/>
      <c r="EE1176" s="1"/>
      <c r="EF1176" s="1"/>
      <c r="EG1176" s="1"/>
    </row>
    <row r="1177" spans="1:137">
      <c r="A1177" s="1"/>
      <c r="B1177" s="1"/>
      <c r="C1177" s="1"/>
      <c r="D1177" s="1"/>
      <c r="E1177" s="10"/>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c r="DK1177" s="1"/>
      <c r="DL1177" s="1"/>
      <c r="DM1177" s="1"/>
      <c r="DN1177" s="1"/>
      <c r="DO1177" s="1"/>
      <c r="DP1177" s="1"/>
      <c r="DQ1177" s="1"/>
      <c r="DR1177" s="1"/>
      <c r="DS1177" s="1"/>
      <c r="DT1177" s="1"/>
      <c r="DU1177" s="1"/>
      <c r="DV1177" s="1"/>
      <c r="DW1177" s="1"/>
      <c r="DX1177" s="1"/>
      <c r="DY1177" s="1"/>
      <c r="DZ1177" s="1"/>
      <c r="EA1177" s="1"/>
      <c r="EB1177" s="1"/>
      <c r="EC1177" s="1"/>
      <c r="ED1177" s="1"/>
      <c r="EE1177" s="1"/>
      <c r="EF1177" s="1"/>
      <c r="EG1177" s="1"/>
    </row>
    <row r="1178" spans="1:137">
      <c r="A1178" s="1"/>
      <c r="B1178" s="1"/>
      <c r="C1178" s="1"/>
      <c r="D1178" s="1"/>
      <c r="E1178" s="10"/>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c r="DK1178" s="1"/>
      <c r="DL1178" s="1"/>
      <c r="DM1178" s="1"/>
      <c r="DN1178" s="1"/>
      <c r="DO1178" s="1"/>
      <c r="DP1178" s="1"/>
      <c r="DQ1178" s="1"/>
      <c r="DR1178" s="1"/>
      <c r="DS1178" s="1"/>
      <c r="DT1178" s="1"/>
      <c r="DU1178" s="1"/>
      <c r="DV1178" s="1"/>
      <c r="DW1178" s="1"/>
      <c r="DX1178" s="1"/>
      <c r="DY1178" s="1"/>
      <c r="DZ1178" s="1"/>
      <c r="EA1178" s="1"/>
      <c r="EB1178" s="1"/>
      <c r="EC1178" s="1"/>
      <c r="ED1178" s="1"/>
      <c r="EE1178" s="1"/>
      <c r="EF1178" s="1"/>
      <c r="EG1178" s="1"/>
    </row>
    <row r="1179" spans="1:137">
      <c r="A1179" s="1"/>
      <c r="B1179" s="1"/>
      <c r="C1179" s="1"/>
      <c r="D1179" s="1"/>
      <c r="E1179" s="10"/>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c r="DK1179" s="1"/>
      <c r="DL1179" s="1"/>
      <c r="DM1179" s="1"/>
      <c r="DN1179" s="1"/>
      <c r="DO1179" s="1"/>
      <c r="DP1179" s="1"/>
      <c r="DQ1179" s="1"/>
      <c r="DR1179" s="1"/>
      <c r="DS1179" s="1"/>
      <c r="DT1179" s="1"/>
      <c r="DU1179" s="1"/>
      <c r="DV1179" s="1"/>
      <c r="DW1179" s="1"/>
      <c r="DX1179" s="1"/>
      <c r="DY1179" s="1"/>
      <c r="DZ1179" s="1"/>
      <c r="EA1179" s="1"/>
      <c r="EB1179" s="1"/>
      <c r="EC1179" s="1"/>
      <c r="ED1179" s="1"/>
      <c r="EE1179" s="1"/>
      <c r="EF1179" s="1"/>
      <c r="EG1179" s="1"/>
    </row>
    <row r="1180" spans="1:137">
      <c r="A1180" s="1"/>
      <c r="B1180" s="1"/>
      <c r="C1180" s="1"/>
      <c r="D1180" s="1"/>
      <c r="E1180" s="10"/>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c r="DK1180" s="1"/>
      <c r="DL1180" s="1"/>
      <c r="DM1180" s="1"/>
      <c r="DN1180" s="1"/>
      <c r="DO1180" s="1"/>
      <c r="DP1180" s="1"/>
      <c r="DQ1180" s="1"/>
      <c r="DR1180" s="1"/>
      <c r="DS1180" s="1"/>
      <c r="DT1180" s="1"/>
      <c r="DU1180" s="1"/>
      <c r="DV1180" s="1"/>
      <c r="DW1180" s="1"/>
      <c r="DX1180" s="1"/>
      <c r="DY1180" s="1"/>
      <c r="DZ1180" s="1"/>
      <c r="EA1180" s="1"/>
      <c r="EB1180" s="1"/>
      <c r="EC1180" s="1"/>
      <c r="ED1180" s="1"/>
      <c r="EE1180" s="1"/>
      <c r="EF1180" s="1"/>
      <c r="EG1180" s="1"/>
    </row>
    <row r="1181" spans="1:137">
      <c r="A1181" s="1"/>
      <c r="B1181" s="1"/>
      <c r="C1181" s="1"/>
      <c r="D1181" s="1"/>
      <c r="E1181" s="10"/>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c r="DK1181" s="1"/>
      <c r="DL1181" s="1"/>
      <c r="DM1181" s="1"/>
      <c r="DN1181" s="1"/>
      <c r="DO1181" s="1"/>
      <c r="DP1181" s="1"/>
      <c r="DQ1181" s="1"/>
      <c r="DR1181" s="1"/>
      <c r="DS1181" s="1"/>
      <c r="DT1181" s="1"/>
      <c r="DU1181" s="1"/>
      <c r="DV1181" s="1"/>
      <c r="DW1181" s="1"/>
      <c r="DX1181" s="1"/>
      <c r="DY1181" s="1"/>
      <c r="DZ1181" s="1"/>
      <c r="EA1181" s="1"/>
      <c r="EB1181" s="1"/>
      <c r="EC1181" s="1"/>
      <c r="ED1181" s="1"/>
      <c r="EE1181" s="1"/>
      <c r="EF1181" s="1"/>
      <c r="EG1181" s="1"/>
    </row>
    <row r="1182" spans="1:137">
      <c r="A1182" s="1"/>
      <c r="B1182" s="1"/>
      <c r="C1182" s="1"/>
      <c r="D1182" s="1"/>
      <c r="E1182" s="10"/>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c r="DE1182" s="1"/>
      <c r="DF1182" s="1"/>
      <c r="DG1182" s="1"/>
      <c r="DH1182" s="1"/>
      <c r="DI1182" s="1"/>
      <c r="DJ1182" s="1"/>
      <c r="DK1182" s="1"/>
      <c r="DL1182" s="1"/>
      <c r="DM1182" s="1"/>
      <c r="DN1182" s="1"/>
      <c r="DO1182" s="1"/>
      <c r="DP1182" s="1"/>
      <c r="DQ1182" s="1"/>
      <c r="DR1182" s="1"/>
      <c r="DS1182" s="1"/>
      <c r="DT1182" s="1"/>
      <c r="DU1182" s="1"/>
      <c r="DV1182" s="1"/>
      <c r="DW1182" s="1"/>
      <c r="DX1182" s="1"/>
      <c r="DY1182" s="1"/>
      <c r="DZ1182" s="1"/>
      <c r="EA1182" s="1"/>
      <c r="EB1182" s="1"/>
      <c r="EC1182" s="1"/>
      <c r="ED1182" s="1"/>
      <c r="EE1182" s="1"/>
      <c r="EF1182" s="1"/>
      <c r="EG1182" s="1"/>
    </row>
    <row r="1183" spans="1:137">
      <c r="A1183" s="1"/>
      <c r="B1183" s="1"/>
      <c r="C1183" s="1"/>
      <c r="D1183" s="1"/>
      <c r="E1183" s="10"/>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c r="DE1183" s="1"/>
      <c r="DF1183" s="1"/>
      <c r="DG1183" s="1"/>
      <c r="DH1183" s="1"/>
      <c r="DI1183" s="1"/>
      <c r="DJ1183" s="1"/>
      <c r="DK1183" s="1"/>
      <c r="DL1183" s="1"/>
      <c r="DM1183" s="1"/>
      <c r="DN1183" s="1"/>
      <c r="DO1183" s="1"/>
      <c r="DP1183" s="1"/>
      <c r="DQ1183" s="1"/>
      <c r="DR1183" s="1"/>
      <c r="DS1183" s="1"/>
      <c r="DT1183" s="1"/>
      <c r="DU1183" s="1"/>
      <c r="DV1183" s="1"/>
      <c r="DW1183" s="1"/>
      <c r="DX1183" s="1"/>
      <c r="DY1183" s="1"/>
      <c r="DZ1183" s="1"/>
      <c r="EA1183" s="1"/>
      <c r="EB1183" s="1"/>
      <c r="EC1183" s="1"/>
      <c r="ED1183" s="1"/>
      <c r="EE1183" s="1"/>
      <c r="EF1183" s="1"/>
      <c r="EG1183" s="1"/>
    </row>
    <row r="1184" spans="1:137">
      <c r="A1184" s="1"/>
      <c r="B1184" s="1"/>
      <c r="C1184" s="1"/>
      <c r="D1184" s="1"/>
      <c r="E1184" s="10"/>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c r="DE1184" s="1"/>
      <c r="DF1184" s="1"/>
      <c r="DG1184" s="1"/>
      <c r="DH1184" s="1"/>
      <c r="DI1184" s="1"/>
      <c r="DJ1184" s="1"/>
      <c r="DK1184" s="1"/>
      <c r="DL1184" s="1"/>
      <c r="DM1184" s="1"/>
      <c r="DN1184" s="1"/>
      <c r="DO1184" s="1"/>
      <c r="DP1184" s="1"/>
      <c r="DQ1184" s="1"/>
      <c r="DR1184" s="1"/>
      <c r="DS1184" s="1"/>
      <c r="DT1184" s="1"/>
      <c r="DU1184" s="1"/>
      <c r="DV1184" s="1"/>
      <c r="DW1184" s="1"/>
      <c r="DX1184" s="1"/>
      <c r="DY1184" s="1"/>
      <c r="DZ1184" s="1"/>
      <c r="EA1184" s="1"/>
      <c r="EB1184" s="1"/>
      <c r="EC1184" s="1"/>
      <c r="ED1184" s="1"/>
      <c r="EE1184" s="1"/>
      <c r="EF1184" s="1"/>
      <c r="EG1184" s="1"/>
    </row>
    <row r="1185" spans="1:137">
      <c r="A1185" s="1"/>
      <c r="B1185" s="1"/>
      <c r="C1185" s="1"/>
      <c r="D1185" s="1"/>
      <c r="E1185" s="10"/>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c r="DE1185" s="1"/>
      <c r="DF1185" s="1"/>
      <c r="DG1185" s="1"/>
      <c r="DH1185" s="1"/>
      <c r="DI1185" s="1"/>
      <c r="DJ1185" s="1"/>
      <c r="DK1185" s="1"/>
      <c r="DL1185" s="1"/>
      <c r="DM1185" s="1"/>
      <c r="DN1185" s="1"/>
      <c r="DO1185" s="1"/>
      <c r="DP1185" s="1"/>
      <c r="DQ1185" s="1"/>
      <c r="DR1185" s="1"/>
      <c r="DS1185" s="1"/>
      <c r="DT1185" s="1"/>
      <c r="DU1185" s="1"/>
      <c r="DV1185" s="1"/>
      <c r="DW1185" s="1"/>
      <c r="DX1185" s="1"/>
      <c r="DY1185" s="1"/>
      <c r="DZ1185" s="1"/>
      <c r="EA1185" s="1"/>
      <c r="EB1185" s="1"/>
      <c r="EC1185" s="1"/>
      <c r="ED1185" s="1"/>
      <c r="EE1185" s="1"/>
      <c r="EF1185" s="1"/>
      <c r="EG1185" s="1"/>
    </row>
    <row r="1186" spans="1:137">
      <c r="A1186" s="1"/>
      <c r="B1186" s="1"/>
      <c r="C1186" s="1"/>
      <c r="D1186" s="1"/>
      <c r="E1186" s="10"/>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c r="DE1186" s="1"/>
      <c r="DF1186" s="1"/>
      <c r="DG1186" s="1"/>
      <c r="DH1186" s="1"/>
      <c r="DI1186" s="1"/>
      <c r="DJ1186" s="1"/>
      <c r="DK1186" s="1"/>
      <c r="DL1186" s="1"/>
      <c r="DM1186" s="1"/>
      <c r="DN1186" s="1"/>
      <c r="DO1186" s="1"/>
      <c r="DP1186" s="1"/>
      <c r="DQ1186" s="1"/>
      <c r="DR1186" s="1"/>
      <c r="DS1186" s="1"/>
      <c r="DT1186" s="1"/>
      <c r="DU1186" s="1"/>
      <c r="DV1186" s="1"/>
      <c r="DW1186" s="1"/>
      <c r="DX1186" s="1"/>
      <c r="DY1186" s="1"/>
      <c r="DZ1186" s="1"/>
      <c r="EA1186" s="1"/>
      <c r="EB1186" s="1"/>
      <c r="EC1186" s="1"/>
      <c r="ED1186" s="1"/>
      <c r="EE1186" s="1"/>
      <c r="EF1186" s="1"/>
      <c r="EG1186" s="1"/>
    </row>
    <row r="1187" spans="1:137">
      <c r="A1187" s="1"/>
      <c r="B1187" s="1"/>
      <c r="C1187" s="1"/>
      <c r="D1187" s="1"/>
      <c r="E1187" s="10"/>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c r="DE1187" s="1"/>
      <c r="DF1187" s="1"/>
      <c r="DG1187" s="1"/>
      <c r="DH1187" s="1"/>
      <c r="DI1187" s="1"/>
      <c r="DJ1187" s="1"/>
      <c r="DK1187" s="1"/>
      <c r="DL1187" s="1"/>
      <c r="DM1187" s="1"/>
      <c r="DN1187" s="1"/>
      <c r="DO1187" s="1"/>
      <c r="DP1187" s="1"/>
      <c r="DQ1187" s="1"/>
      <c r="DR1187" s="1"/>
      <c r="DS1187" s="1"/>
      <c r="DT1187" s="1"/>
      <c r="DU1187" s="1"/>
      <c r="DV1187" s="1"/>
      <c r="DW1187" s="1"/>
      <c r="DX1187" s="1"/>
      <c r="DY1187" s="1"/>
      <c r="DZ1187" s="1"/>
      <c r="EA1187" s="1"/>
      <c r="EB1187" s="1"/>
      <c r="EC1187" s="1"/>
      <c r="ED1187" s="1"/>
      <c r="EE1187" s="1"/>
      <c r="EF1187" s="1"/>
      <c r="EG1187" s="1"/>
    </row>
    <row r="1188" spans="1:137">
      <c r="A1188" s="1"/>
      <c r="B1188" s="1"/>
      <c r="C1188" s="1"/>
      <c r="D1188" s="1"/>
      <c r="E1188" s="10"/>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c r="DE1188" s="1"/>
      <c r="DF1188" s="1"/>
      <c r="DG1188" s="1"/>
      <c r="DH1188" s="1"/>
      <c r="DI1188" s="1"/>
      <c r="DJ1188" s="1"/>
      <c r="DK1188" s="1"/>
      <c r="DL1188" s="1"/>
      <c r="DM1188" s="1"/>
      <c r="DN1188" s="1"/>
      <c r="DO1188" s="1"/>
      <c r="DP1188" s="1"/>
      <c r="DQ1188" s="1"/>
      <c r="DR1188" s="1"/>
      <c r="DS1188" s="1"/>
      <c r="DT1188" s="1"/>
      <c r="DU1188" s="1"/>
      <c r="DV1188" s="1"/>
      <c r="DW1188" s="1"/>
      <c r="DX1188" s="1"/>
      <c r="DY1188" s="1"/>
      <c r="DZ1188" s="1"/>
      <c r="EA1188" s="1"/>
      <c r="EB1188" s="1"/>
      <c r="EC1188" s="1"/>
      <c r="ED1188" s="1"/>
      <c r="EE1188" s="1"/>
      <c r="EF1188" s="1"/>
      <c r="EG1188" s="1"/>
    </row>
    <row r="1189" spans="1:137">
      <c r="A1189" s="1"/>
      <c r="B1189" s="1"/>
      <c r="C1189" s="1"/>
      <c r="D1189" s="1"/>
      <c r="E1189" s="10"/>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c r="DE1189" s="1"/>
      <c r="DF1189" s="1"/>
      <c r="DG1189" s="1"/>
      <c r="DH1189" s="1"/>
      <c r="DI1189" s="1"/>
      <c r="DJ1189" s="1"/>
      <c r="DK1189" s="1"/>
      <c r="DL1189" s="1"/>
      <c r="DM1189" s="1"/>
      <c r="DN1189" s="1"/>
      <c r="DO1189" s="1"/>
      <c r="DP1189" s="1"/>
      <c r="DQ1189" s="1"/>
      <c r="DR1189" s="1"/>
      <c r="DS1189" s="1"/>
      <c r="DT1189" s="1"/>
      <c r="DU1189" s="1"/>
      <c r="DV1189" s="1"/>
      <c r="DW1189" s="1"/>
      <c r="DX1189" s="1"/>
      <c r="DY1189" s="1"/>
      <c r="DZ1189" s="1"/>
      <c r="EA1189" s="1"/>
      <c r="EB1189" s="1"/>
      <c r="EC1189" s="1"/>
      <c r="ED1189" s="1"/>
      <c r="EE1189" s="1"/>
      <c r="EF1189" s="1"/>
      <c r="EG1189" s="1"/>
    </row>
    <row r="1190" spans="1:137">
      <c r="A1190" s="1"/>
      <c r="B1190" s="1"/>
      <c r="C1190" s="1"/>
      <c r="D1190" s="1"/>
      <c r="E1190" s="10"/>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c r="DE1190" s="1"/>
      <c r="DF1190" s="1"/>
      <c r="DG1190" s="1"/>
      <c r="DH1190" s="1"/>
      <c r="DI1190" s="1"/>
      <c r="DJ1190" s="1"/>
      <c r="DK1190" s="1"/>
      <c r="DL1190" s="1"/>
      <c r="DM1190" s="1"/>
      <c r="DN1190" s="1"/>
      <c r="DO1190" s="1"/>
      <c r="DP1190" s="1"/>
      <c r="DQ1190" s="1"/>
      <c r="DR1190" s="1"/>
      <c r="DS1190" s="1"/>
      <c r="DT1190" s="1"/>
      <c r="DU1190" s="1"/>
      <c r="DV1190" s="1"/>
      <c r="DW1190" s="1"/>
      <c r="DX1190" s="1"/>
      <c r="DY1190" s="1"/>
      <c r="DZ1190" s="1"/>
      <c r="EA1190" s="1"/>
      <c r="EB1190" s="1"/>
      <c r="EC1190" s="1"/>
      <c r="ED1190" s="1"/>
      <c r="EE1190" s="1"/>
      <c r="EF1190" s="1"/>
      <c r="EG1190" s="1"/>
    </row>
    <row r="1191" spans="1:137">
      <c r="A1191" s="1"/>
      <c r="B1191" s="1"/>
      <c r="C1191" s="1"/>
      <c r="D1191" s="1"/>
      <c r="E1191" s="10"/>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c r="DE1191" s="1"/>
      <c r="DF1191" s="1"/>
      <c r="DG1191" s="1"/>
      <c r="DH1191" s="1"/>
      <c r="DI1191" s="1"/>
      <c r="DJ1191" s="1"/>
      <c r="DK1191" s="1"/>
      <c r="DL1191" s="1"/>
      <c r="DM1191" s="1"/>
      <c r="DN1191" s="1"/>
      <c r="DO1191" s="1"/>
      <c r="DP1191" s="1"/>
      <c r="DQ1191" s="1"/>
      <c r="DR1191" s="1"/>
      <c r="DS1191" s="1"/>
      <c r="DT1191" s="1"/>
      <c r="DU1191" s="1"/>
      <c r="DV1191" s="1"/>
      <c r="DW1191" s="1"/>
      <c r="DX1191" s="1"/>
      <c r="DY1191" s="1"/>
      <c r="DZ1191" s="1"/>
      <c r="EA1191" s="1"/>
      <c r="EB1191" s="1"/>
      <c r="EC1191" s="1"/>
      <c r="ED1191" s="1"/>
      <c r="EE1191" s="1"/>
      <c r="EF1191" s="1"/>
      <c r="EG1191" s="1"/>
    </row>
    <row r="1192" spans="1:137">
      <c r="A1192" s="1"/>
      <c r="B1192" s="1"/>
      <c r="C1192" s="1"/>
      <c r="D1192" s="1"/>
      <c r="E1192" s="10"/>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c r="DD1192" s="1"/>
      <c r="DE1192" s="1"/>
      <c r="DF1192" s="1"/>
      <c r="DG1192" s="1"/>
      <c r="DH1192" s="1"/>
      <c r="DI1192" s="1"/>
      <c r="DJ1192" s="1"/>
      <c r="DK1192" s="1"/>
      <c r="DL1192" s="1"/>
      <c r="DM1192" s="1"/>
      <c r="DN1192" s="1"/>
      <c r="DO1192" s="1"/>
      <c r="DP1192" s="1"/>
      <c r="DQ1192" s="1"/>
      <c r="DR1192" s="1"/>
      <c r="DS1192" s="1"/>
      <c r="DT1192" s="1"/>
      <c r="DU1192" s="1"/>
      <c r="DV1192" s="1"/>
      <c r="DW1192" s="1"/>
      <c r="DX1192" s="1"/>
      <c r="DY1192" s="1"/>
      <c r="DZ1192" s="1"/>
      <c r="EA1192" s="1"/>
      <c r="EB1192" s="1"/>
      <c r="EC1192" s="1"/>
      <c r="ED1192" s="1"/>
      <c r="EE1192" s="1"/>
      <c r="EF1192" s="1"/>
      <c r="EG1192" s="1"/>
    </row>
    <row r="1193" spans="1:137">
      <c r="A1193" s="1"/>
      <c r="B1193" s="1"/>
      <c r="C1193" s="1"/>
      <c r="D1193" s="1"/>
      <c r="E1193" s="10"/>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c r="DD1193" s="1"/>
      <c r="DE1193" s="1"/>
      <c r="DF1193" s="1"/>
      <c r="DG1193" s="1"/>
      <c r="DH1193" s="1"/>
      <c r="DI1193" s="1"/>
      <c r="DJ1193" s="1"/>
      <c r="DK1193" s="1"/>
      <c r="DL1193" s="1"/>
      <c r="DM1193" s="1"/>
      <c r="DN1193" s="1"/>
      <c r="DO1193" s="1"/>
      <c r="DP1193" s="1"/>
      <c r="DQ1193" s="1"/>
      <c r="DR1193" s="1"/>
      <c r="DS1193" s="1"/>
      <c r="DT1193" s="1"/>
      <c r="DU1193" s="1"/>
      <c r="DV1193" s="1"/>
      <c r="DW1193" s="1"/>
      <c r="DX1193" s="1"/>
      <c r="DY1193" s="1"/>
      <c r="DZ1193" s="1"/>
      <c r="EA1193" s="1"/>
      <c r="EB1193" s="1"/>
      <c r="EC1193" s="1"/>
      <c r="ED1193" s="1"/>
      <c r="EE1193" s="1"/>
      <c r="EF1193" s="1"/>
      <c r="EG1193" s="1"/>
    </row>
    <row r="1194" spans="1:137">
      <c r="A1194" s="1"/>
      <c r="B1194" s="1"/>
      <c r="C1194" s="1"/>
      <c r="D1194" s="1"/>
      <c r="E1194" s="10"/>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c r="DD1194" s="1"/>
      <c r="DE1194" s="1"/>
      <c r="DF1194" s="1"/>
      <c r="DG1194" s="1"/>
      <c r="DH1194" s="1"/>
      <c r="DI1194" s="1"/>
      <c r="DJ1194" s="1"/>
      <c r="DK1194" s="1"/>
      <c r="DL1194" s="1"/>
      <c r="DM1194" s="1"/>
      <c r="DN1194" s="1"/>
      <c r="DO1194" s="1"/>
      <c r="DP1194" s="1"/>
      <c r="DQ1194" s="1"/>
      <c r="DR1194" s="1"/>
      <c r="DS1194" s="1"/>
      <c r="DT1194" s="1"/>
      <c r="DU1194" s="1"/>
      <c r="DV1194" s="1"/>
      <c r="DW1194" s="1"/>
      <c r="DX1194" s="1"/>
      <c r="DY1194" s="1"/>
      <c r="DZ1194" s="1"/>
      <c r="EA1194" s="1"/>
      <c r="EB1194" s="1"/>
      <c r="EC1194" s="1"/>
      <c r="ED1194" s="1"/>
      <c r="EE1194" s="1"/>
      <c r="EF1194" s="1"/>
      <c r="EG1194" s="1"/>
    </row>
    <row r="1195" spans="1:137">
      <c r="A1195" s="1"/>
      <c r="B1195" s="1"/>
      <c r="C1195" s="1"/>
      <c r="D1195" s="1"/>
      <c r="E1195" s="10"/>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c r="DD1195" s="1"/>
      <c r="DE1195" s="1"/>
      <c r="DF1195" s="1"/>
      <c r="DG1195" s="1"/>
      <c r="DH1195" s="1"/>
      <c r="DI1195" s="1"/>
      <c r="DJ1195" s="1"/>
      <c r="DK1195" s="1"/>
      <c r="DL1195" s="1"/>
      <c r="DM1195" s="1"/>
      <c r="DN1195" s="1"/>
      <c r="DO1195" s="1"/>
      <c r="DP1195" s="1"/>
      <c r="DQ1195" s="1"/>
      <c r="DR1195" s="1"/>
      <c r="DS1195" s="1"/>
      <c r="DT1195" s="1"/>
      <c r="DU1195" s="1"/>
      <c r="DV1195" s="1"/>
      <c r="DW1195" s="1"/>
      <c r="DX1195" s="1"/>
      <c r="DY1195" s="1"/>
      <c r="DZ1195" s="1"/>
      <c r="EA1195" s="1"/>
      <c r="EB1195" s="1"/>
      <c r="EC1195" s="1"/>
      <c r="ED1195" s="1"/>
      <c r="EE1195" s="1"/>
      <c r="EF1195" s="1"/>
      <c r="EG1195" s="1"/>
    </row>
    <row r="1196" spans="1:137">
      <c r="A1196" s="1"/>
      <c r="B1196" s="1"/>
      <c r="C1196" s="1"/>
      <c r="D1196" s="1"/>
      <c r="E1196" s="10"/>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c r="DD1196" s="1"/>
      <c r="DE1196" s="1"/>
      <c r="DF1196" s="1"/>
      <c r="DG1196" s="1"/>
      <c r="DH1196" s="1"/>
      <c r="DI1196" s="1"/>
      <c r="DJ1196" s="1"/>
      <c r="DK1196" s="1"/>
      <c r="DL1196" s="1"/>
      <c r="DM1196" s="1"/>
      <c r="DN1196" s="1"/>
      <c r="DO1196" s="1"/>
      <c r="DP1196" s="1"/>
      <c r="DQ1196" s="1"/>
      <c r="DR1196" s="1"/>
      <c r="DS1196" s="1"/>
      <c r="DT1196" s="1"/>
      <c r="DU1196" s="1"/>
      <c r="DV1196" s="1"/>
      <c r="DW1196" s="1"/>
      <c r="DX1196" s="1"/>
      <c r="DY1196" s="1"/>
      <c r="DZ1196" s="1"/>
      <c r="EA1196" s="1"/>
      <c r="EB1196" s="1"/>
      <c r="EC1196" s="1"/>
      <c r="ED1196" s="1"/>
      <c r="EE1196" s="1"/>
      <c r="EF1196" s="1"/>
      <c r="EG1196" s="1"/>
    </row>
    <row r="1197" spans="1:137">
      <c r="A1197" s="1"/>
      <c r="B1197" s="1"/>
      <c r="C1197" s="1"/>
      <c r="D1197" s="1"/>
      <c r="E1197" s="10"/>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c r="DD1197" s="1"/>
      <c r="DE1197" s="1"/>
      <c r="DF1197" s="1"/>
      <c r="DG1197" s="1"/>
      <c r="DH1197" s="1"/>
      <c r="DI1197" s="1"/>
      <c r="DJ1197" s="1"/>
      <c r="DK1197" s="1"/>
      <c r="DL1197" s="1"/>
      <c r="DM1197" s="1"/>
      <c r="DN1197" s="1"/>
      <c r="DO1197" s="1"/>
      <c r="DP1197" s="1"/>
      <c r="DQ1197" s="1"/>
      <c r="DR1197" s="1"/>
      <c r="DS1197" s="1"/>
      <c r="DT1197" s="1"/>
      <c r="DU1197" s="1"/>
      <c r="DV1197" s="1"/>
      <c r="DW1197" s="1"/>
      <c r="DX1197" s="1"/>
      <c r="DY1197" s="1"/>
      <c r="DZ1197" s="1"/>
      <c r="EA1197" s="1"/>
      <c r="EB1197" s="1"/>
      <c r="EC1197" s="1"/>
      <c r="ED1197" s="1"/>
      <c r="EE1197" s="1"/>
      <c r="EF1197" s="1"/>
      <c r="EG1197" s="1"/>
    </row>
    <row r="1198" spans="1:137">
      <c r="A1198" s="1"/>
      <c r="B1198" s="1"/>
      <c r="C1198" s="1"/>
      <c r="D1198" s="1"/>
      <c r="E1198" s="10"/>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c r="DD1198" s="1"/>
      <c r="DE1198" s="1"/>
      <c r="DF1198" s="1"/>
      <c r="DG1198" s="1"/>
      <c r="DH1198" s="1"/>
      <c r="DI1198" s="1"/>
      <c r="DJ1198" s="1"/>
      <c r="DK1198" s="1"/>
      <c r="DL1198" s="1"/>
      <c r="DM1198" s="1"/>
      <c r="DN1198" s="1"/>
      <c r="DO1198" s="1"/>
      <c r="DP1198" s="1"/>
      <c r="DQ1198" s="1"/>
      <c r="DR1198" s="1"/>
      <c r="DS1198" s="1"/>
      <c r="DT1198" s="1"/>
      <c r="DU1198" s="1"/>
      <c r="DV1198" s="1"/>
      <c r="DW1198" s="1"/>
      <c r="DX1198" s="1"/>
      <c r="DY1198" s="1"/>
      <c r="DZ1198" s="1"/>
      <c r="EA1198" s="1"/>
      <c r="EB1198" s="1"/>
      <c r="EC1198" s="1"/>
      <c r="ED1198" s="1"/>
      <c r="EE1198" s="1"/>
      <c r="EF1198" s="1"/>
      <c r="EG1198" s="1"/>
    </row>
    <row r="1199" spans="1:137">
      <c r="A1199" s="1"/>
      <c r="B1199" s="1"/>
      <c r="C1199" s="1"/>
      <c r="D1199" s="1"/>
      <c r="E1199" s="10"/>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c r="DD1199" s="1"/>
      <c r="DE1199" s="1"/>
      <c r="DF1199" s="1"/>
      <c r="DG1199" s="1"/>
      <c r="DH1199" s="1"/>
      <c r="DI1199" s="1"/>
      <c r="DJ1199" s="1"/>
      <c r="DK1199" s="1"/>
      <c r="DL1199" s="1"/>
      <c r="DM1199" s="1"/>
      <c r="DN1199" s="1"/>
      <c r="DO1199" s="1"/>
      <c r="DP1199" s="1"/>
      <c r="DQ1199" s="1"/>
      <c r="DR1199" s="1"/>
      <c r="DS1199" s="1"/>
      <c r="DT1199" s="1"/>
      <c r="DU1199" s="1"/>
      <c r="DV1199" s="1"/>
      <c r="DW1199" s="1"/>
      <c r="DX1199" s="1"/>
      <c r="DY1199" s="1"/>
      <c r="DZ1199" s="1"/>
      <c r="EA1199" s="1"/>
      <c r="EB1199" s="1"/>
      <c r="EC1199" s="1"/>
      <c r="ED1199" s="1"/>
      <c r="EE1199" s="1"/>
      <c r="EF1199" s="1"/>
      <c r="EG1199" s="1"/>
    </row>
    <row r="1200" spans="1:137">
      <c r="A1200" s="1"/>
      <c r="B1200" s="1"/>
      <c r="C1200" s="1"/>
      <c r="D1200" s="1"/>
      <c r="E1200" s="10"/>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c r="DD1200" s="1"/>
      <c r="DE1200" s="1"/>
      <c r="DF1200" s="1"/>
      <c r="DG1200" s="1"/>
      <c r="DH1200" s="1"/>
      <c r="DI1200" s="1"/>
      <c r="DJ1200" s="1"/>
      <c r="DK1200" s="1"/>
      <c r="DL1200" s="1"/>
      <c r="DM1200" s="1"/>
      <c r="DN1200" s="1"/>
      <c r="DO1200" s="1"/>
      <c r="DP1200" s="1"/>
      <c r="DQ1200" s="1"/>
      <c r="DR1200" s="1"/>
      <c r="DS1200" s="1"/>
      <c r="DT1200" s="1"/>
      <c r="DU1200" s="1"/>
      <c r="DV1200" s="1"/>
      <c r="DW1200" s="1"/>
      <c r="DX1200" s="1"/>
      <c r="DY1200" s="1"/>
      <c r="DZ1200" s="1"/>
      <c r="EA1200" s="1"/>
      <c r="EB1200" s="1"/>
      <c r="EC1200" s="1"/>
      <c r="ED1200" s="1"/>
      <c r="EE1200" s="1"/>
      <c r="EF1200" s="1"/>
      <c r="EG1200" s="1"/>
    </row>
    <row r="1201" spans="1:137">
      <c r="A1201" s="1"/>
      <c r="B1201" s="1"/>
      <c r="C1201" s="1"/>
      <c r="D1201" s="1"/>
      <c r="E1201" s="10"/>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c r="DD1201" s="1"/>
      <c r="DE1201" s="1"/>
      <c r="DF1201" s="1"/>
      <c r="DG1201" s="1"/>
      <c r="DH1201" s="1"/>
      <c r="DI1201" s="1"/>
      <c r="DJ1201" s="1"/>
      <c r="DK1201" s="1"/>
      <c r="DL1201" s="1"/>
      <c r="DM1201" s="1"/>
      <c r="DN1201" s="1"/>
      <c r="DO1201" s="1"/>
      <c r="DP1201" s="1"/>
      <c r="DQ1201" s="1"/>
      <c r="DR1201" s="1"/>
      <c r="DS1201" s="1"/>
      <c r="DT1201" s="1"/>
      <c r="DU1201" s="1"/>
      <c r="DV1201" s="1"/>
      <c r="DW1201" s="1"/>
      <c r="DX1201" s="1"/>
      <c r="DY1201" s="1"/>
      <c r="DZ1201" s="1"/>
      <c r="EA1201" s="1"/>
      <c r="EB1201" s="1"/>
      <c r="EC1201" s="1"/>
      <c r="ED1201" s="1"/>
      <c r="EE1201" s="1"/>
      <c r="EF1201" s="1"/>
      <c r="EG1201" s="1"/>
    </row>
    <row r="1202" spans="1:137">
      <c r="A1202" s="1"/>
      <c r="B1202" s="1"/>
      <c r="C1202" s="1"/>
      <c r="D1202" s="1"/>
      <c r="E1202" s="10"/>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c r="DD1202" s="1"/>
      <c r="DE1202" s="1"/>
      <c r="DF1202" s="1"/>
      <c r="DG1202" s="1"/>
      <c r="DH1202" s="1"/>
      <c r="DI1202" s="1"/>
      <c r="DJ1202" s="1"/>
      <c r="DK1202" s="1"/>
      <c r="DL1202" s="1"/>
      <c r="DM1202" s="1"/>
      <c r="DN1202" s="1"/>
      <c r="DO1202" s="1"/>
      <c r="DP1202" s="1"/>
      <c r="DQ1202" s="1"/>
      <c r="DR1202" s="1"/>
      <c r="DS1202" s="1"/>
      <c r="DT1202" s="1"/>
      <c r="DU1202" s="1"/>
      <c r="DV1202" s="1"/>
      <c r="DW1202" s="1"/>
      <c r="DX1202" s="1"/>
      <c r="DY1202" s="1"/>
      <c r="DZ1202" s="1"/>
      <c r="EA1202" s="1"/>
      <c r="EB1202" s="1"/>
      <c r="EC1202" s="1"/>
      <c r="ED1202" s="1"/>
      <c r="EE1202" s="1"/>
      <c r="EF1202" s="1"/>
      <c r="EG1202" s="1"/>
    </row>
    <row r="1203" spans="1:137">
      <c r="A1203" s="1"/>
      <c r="B1203" s="1"/>
      <c r="C1203" s="1"/>
      <c r="D1203" s="1"/>
      <c r="E1203" s="10"/>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c r="DD1203" s="1"/>
      <c r="DE1203" s="1"/>
      <c r="DF1203" s="1"/>
      <c r="DG1203" s="1"/>
      <c r="DH1203" s="1"/>
      <c r="DI1203" s="1"/>
      <c r="DJ1203" s="1"/>
      <c r="DK1203" s="1"/>
      <c r="DL1203" s="1"/>
      <c r="DM1203" s="1"/>
      <c r="DN1203" s="1"/>
      <c r="DO1203" s="1"/>
      <c r="DP1203" s="1"/>
      <c r="DQ1203" s="1"/>
      <c r="DR1203" s="1"/>
      <c r="DS1203" s="1"/>
      <c r="DT1203" s="1"/>
      <c r="DU1203" s="1"/>
      <c r="DV1203" s="1"/>
      <c r="DW1203" s="1"/>
      <c r="DX1203" s="1"/>
      <c r="DY1203" s="1"/>
      <c r="DZ1203" s="1"/>
      <c r="EA1203" s="1"/>
      <c r="EB1203" s="1"/>
      <c r="EC1203" s="1"/>
      <c r="ED1203" s="1"/>
      <c r="EE1203" s="1"/>
      <c r="EF1203" s="1"/>
      <c r="EG1203" s="1"/>
    </row>
    <row r="1204" spans="1:137">
      <c r="A1204" s="1"/>
      <c r="B1204" s="1"/>
      <c r="C1204" s="1"/>
      <c r="D1204" s="1"/>
      <c r="E1204" s="10"/>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c r="DD1204" s="1"/>
      <c r="DE1204" s="1"/>
      <c r="DF1204" s="1"/>
      <c r="DG1204" s="1"/>
      <c r="DH1204" s="1"/>
      <c r="DI1204" s="1"/>
      <c r="DJ1204" s="1"/>
      <c r="DK1204" s="1"/>
      <c r="DL1204" s="1"/>
      <c r="DM1204" s="1"/>
      <c r="DN1204" s="1"/>
      <c r="DO1204" s="1"/>
      <c r="DP1204" s="1"/>
      <c r="DQ1204" s="1"/>
      <c r="DR1204" s="1"/>
      <c r="DS1204" s="1"/>
      <c r="DT1204" s="1"/>
      <c r="DU1204" s="1"/>
      <c r="DV1204" s="1"/>
      <c r="DW1204" s="1"/>
      <c r="DX1204" s="1"/>
      <c r="DY1204" s="1"/>
      <c r="DZ1204" s="1"/>
      <c r="EA1204" s="1"/>
      <c r="EB1204" s="1"/>
      <c r="EC1204" s="1"/>
      <c r="ED1204" s="1"/>
      <c r="EE1204" s="1"/>
      <c r="EF1204" s="1"/>
      <c r="EG1204" s="1"/>
    </row>
    <row r="1205" spans="1:137">
      <c r="A1205" s="1"/>
      <c r="B1205" s="1"/>
      <c r="C1205" s="1"/>
      <c r="D1205" s="1"/>
      <c r="E1205" s="10"/>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CT1205" s="1"/>
      <c r="CU1205" s="1"/>
      <c r="CV1205" s="1"/>
      <c r="CW1205" s="1"/>
      <c r="CX1205" s="1"/>
      <c r="CY1205" s="1"/>
      <c r="CZ1205" s="1"/>
      <c r="DA1205" s="1"/>
      <c r="DB1205" s="1"/>
      <c r="DC1205" s="1"/>
      <c r="DD1205" s="1"/>
      <c r="DE1205" s="1"/>
      <c r="DF1205" s="1"/>
      <c r="DG1205" s="1"/>
      <c r="DH1205" s="1"/>
      <c r="DI1205" s="1"/>
      <c r="DJ1205" s="1"/>
      <c r="DK1205" s="1"/>
      <c r="DL1205" s="1"/>
      <c r="DM1205" s="1"/>
      <c r="DN1205" s="1"/>
      <c r="DO1205" s="1"/>
      <c r="DP1205" s="1"/>
      <c r="DQ1205" s="1"/>
      <c r="DR1205" s="1"/>
      <c r="DS1205" s="1"/>
      <c r="DT1205" s="1"/>
      <c r="DU1205" s="1"/>
      <c r="DV1205" s="1"/>
      <c r="DW1205" s="1"/>
      <c r="DX1205" s="1"/>
      <c r="DY1205" s="1"/>
      <c r="DZ1205" s="1"/>
      <c r="EA1205" s="1"/>
      <c r="EB1205" s="1"/>
      <c r="EC1205" s="1"/>
      <c r="ED1205" s="1"/>
      <c r="EE1205" s="1"/>
      <c r="EF1205" s="1"/>
      <c r="EG1205" s="1"/>
    </row>
    <row r="1206" spans="1:137">
      <c r="A1206" s="1"/>
      <c r="B1206" s="1"/>
      <c r="C1206" s="1"/>
      <c r="D1206" s="1"/>
      <c r="E1206" s="10"/>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c r="CZ1206" s="1"/>
      <c r="DA1206" s="1"/>
      <c r="DB1206" s="1"/>
      <c r="DC1206" s="1"/>
      <c r="DD1206" s="1"/>
      <c r="DE1206" s="1"/>
      <c r="DF1206" s="1"/>
      <c r="DG1206" s="1"/>
      <c r="DH1206" s="1"/>
      <c r="DI1206" s="1"/>
      <c r="DJ1206" s="1"/>
      <c r="DK1206" s="1"/>
      <c r="DL1206" s="1"/>
      <c r="DM1206" s="1"/>
      <c r="DN1206" s="1"/>
      <c r="DO1206" s="1"/>
      <c r="DP1206" s="1"/>
      <c r="DQ1206" s="1"/>
      <c r="DR1206" s="1"/>
      <c r="DS1206" s="1"/>
      <c r="DT1206" s="1"/>
      <c r="DU1206" s="1"/>
      <c r="DV1206" s="1"/>
      <c r="DW1206" s="1"/>
      <c r="DX1206" s="1"/>
      <c r="DY1206" s="1"/>
      <c r="DZ1206" s="1"/>
      <c r="EA1206" s="1"/>
      <c r="EB1206" s="1"/>
      <c r="EC1206" s="1"/>
      <c r="ED1206" s="1"/>
      <c r="EE1206" s="1"/>
      <c r="EF1206" s="1"/>
      <c r="EG1206" s="1"/>
    </row>
    <row r="1207" spans="1:137">
      <c r="A1207" s="1"/>
      <c r="B1207" s="1"/>
      <c r="C1207" s="1"/>
      <c r="D1207" s="1"/>
      <c r="E1207" s="10"/>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c r="CZ1207" s="1"/>
      <c r="DA1207" s="1"/>
      <c r="DB1207" s="1"/>
      <c r="DC1207" s="1"/>
      <c r="DD1207" s="1"/>
      <c r="DE1207" s="1"/>
      <c r="DF1207" s="1"/>
      <c r="DG1207" s="1"/>
      <c r="DH1207" s="1"/>
      <c r="DI1207" s="1"/>
      <c r="DJ1207" s="1"/>
      <c r="DK1207" s="1"/>
      <c r="DL1207" s="1"/>
      <c r="DM1207" s="1"/>
      <c r="DN1207" s="1"/>
      <c r="DO1207" s="1"/>
      <c r="DP1207" s="1"/>
      <c r="DQ1207" s="1"/>
      <c r="DR1207" s="1"/>
      <c r="DS1207" s="1"/>
      <c r="DT1207" s="1"/>
      <c r="DU1207" s="1"/>
      <c r="DV1207" s="1"/>
      <c r="DW1207" s="1"/>
      <c r="DX1207" s="1"/>
      <c r="DY1207" s="1"/>
      <c r="DZ1207" s="1"/>
      <c r="EA1207" s="1"/>
      <c r="EB1207" s="1"/>
      <c r="EC1207" s="1"/>
      <c r="ED1207" s="1"/>
      <c r="EE1207" s="1"/>
      <c r="EF1207" s="1"/>
      <c r="EG1207" s="1"/>
    </row>
    <row r="1208" spans="1:137">
      <c r="A1208" s="1"/>
      <c r="B1208" s="1"/>
      <c r="C1208" s="1"/>
      <c r="D1208" s="1"/>
      <c r="E1208" s="10"/>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CT1208" s="1"/>
      <c r="CU1208" s="1"/>
      <c r="CV1208" s="1"/>
      <c r="CW1208" s="1"/>
      <c r="CX1208" s="1"/>
      <c r="CY1208" s="1"/>
      <c r="CZ1208" s="1"/>
      <c r="DA1208" s="1"/>
      <c r="DB1208" s="1"/>
      <c r="DC1208" s="1"/>
      <c r="DD1208" s="1"/>
      <c r="DE1208" s="1"/>
      <c r="DF1208" s="1"/>
      <c r="DG1208" s="1"/>
      <c r="DH1208" s="1"/>
      <c r="DI1208" s="1"/>
      <c r="DJ1208" s="1"/>
      <c r="DK1208" s="1"/>
      <c r="DL1208" s="1"/>
      <c r="DM1208" s="1"/>
      <c r="DN1208" s="1"/>
      <c r="DO1208" s="1"/>
      <c r="DP1208" s="1"/>
      <c r="DQ1208" s="1"/>
      <c r="DR1208" s="1"/>
      <c r="DS1208" s="1"/>
      <c r="DT1208" s="1"/>
      <c r="DU1208" s="1"/>
      <c r="DV1208" s="1"/>
      <c r="DW1208" s="1"/>
      <c r="DX1208" s="1"/>
      <c r="DY1208" s="1"/>
      <c r="DZ1208" s="1"/>
      <c r="EA1208" s="1"/>
      <c r="EB1208" s="1"/>
      <c r="EC1208" s="1"/>
      <c r="ED1208" s="1"/>
      <c r="EE1208" s="1"/>
      <c r="EF1208" s="1"/>
      <c r="EG1208" s="1"/>
    </row>
    <row r="1209" spans="1:137">
      <c r="A1209" s="1"/>
      <c r="B1209" s="1"/>
      <c r="C1209" s="1"/>
      <c r="D1209" s="1"/>
      <c r="E1209" s="10"/>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CT1209" s="1"/>
      <c r="CU1209" s="1"/>
      <c r="CV1209" s="1"/>
      <c r="CW1209" s="1"/>
      <c r="CX1209" s="1"/>
      <c r="CY1209" s="1"/>
      <c r="CZ1209" s="1"/>
      <c r="DA1209" s="1"/>
      <c r="DB1209" s="1"/>
      <c r="DC1209" s="1"/>
      <c r="DD1209" s="1"/>
      <c r="DE1209" s="1"/>
      <c r="DF1209" s="1"/>
      <c r="DG1209" s="1"/>
      <c r="DH1209" s="1"/>
      <c r="DI1209" s="1"/>
      <c r="DJ1209" s="1"/>
      <c r="DK1209" s="1"/>
      <c r="DL1209" s="1"/>
      <c r="DM1209" s="1"/>
      <c r="DN1209" s="1"/>
      <c r="DO1209" s="1"/>
      <c r="DP1209" s="1"/>
      <c r="DQ1209" s="1"/>
      <c r="DR1209" s="1"/>
      <c r="DS1209" s="1"/>
      <c r="DT1209" s="1"/>
      <c r="DU1209" s="1"/>
      <c r="DV1209" s="1"/>
      <c r="DW1209" s="1"/>
      <c r="DX1209" s="1"/>
      <c r="DY1209" s="1"/>
      <c r="DZ1209" s="1"/>
      <c r="EA1209" s="1"/>
      <c r="EB1209" s="1"/>
      <c r="EC1209" s="1"/>
      <c r="ED1209" s="1"/>
      <c r="EE1209" s="1"/>
      <c r="EF1209" s="1"/>
      <c r="EG1209" s="1"/>
    </row>
    <row r="1210" spans="1:137">
      <c r="A1210" s="1"/>
      <c r="B1210" s="1"/>
      <c r="C1210" s="1"/>
      <c r="D1210" s="1"/>
      <c r="E1210" s="10"/>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CT1210" s="1"/>
      <c r="CU1210" s="1"/>
      <c r="CV1210" s="1"/>
      <c r="CW1210" s="1"/>
      <c r="CX1210" s="1"/>
      <c r="CY1210" s="1"/>
      <c r="CZ1210" s="1"/>
      <c r="DA1210" s="1"/>
      <c r="DB1210" s="1"/>
      <c r="DC1210" s="1"/>
      <c r="DD1210" s="1"/>
      <c r="DE1210" s="1"/>
      <c r="DF1210" s="1"/>
      <c r="DG1210" s="1"/>
      <c r="DH1210" s="1"/>
      <c r="DI1210" s="1"/>
      <c r="DJ1210" s="1"/>
      <c r="DK1210" s="1"/>
      <c r="DL1210" s="1"/>
      <c r="DM1210" s="1"/>
      <c r="DN1210" s="1"/>
      <c r="DO1210" s="1"/>
      <c r="DP1210" s="1"/>
      <c r="DQ1210" s="1"/>
      <c r="DR1210" s="1"/>
      <c r="DS1210" s="1"/>
      <c r="DT1210" s="1"/>
      <c r="DU1210" s="1"/>
      <c r="DV1210" s="1"/>
      <c r="DW1210" s="1"/>
      <c r="DX1210" s="1"/>
      <c r="DY1210" s="1"/>
      <c r="DZ1210" s="1"/>
      <c r="EA1210" s="1"/>
      <c r="EB1210" s="1"/>
      <c r="EC1210" s="1"/>
      <c r="ED1210" s="1"/>
      <c r="EE1210" s="1"/>
      <c r="EF1210" s="1"/>
      <c r="EG1210" s="1"/>
    </row>
    <row r="1211" spans="1:137">
      <c r="A1211" s="1"/>
      <c r="B1211" s="1"/>
      <c r="C1211" s="1"/>
      <c r="D1211" s="1"/>
      <c r="E1211" s="10"/>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c r="CO1211" s="1"/>
      <c r="CP1211" s="1"/>
      <c r="CQ1211" s="1"/>
      <c r="CR1211" s="1"/>
      <c r="CS1211" s="1"/>
      <c r="CT1211" s="1"/>
      <c r="CU1211" s="1"/>
      <c r="CV1211" s="1"/>
      <c r="CW1211" s="1"/>
      <c r="CX1211" s="1"/>
      <c r="CY1211" s="1"/>
      <c r="CZ1211" s="1"/>
      <c r="DA1211" s="1"/>
      <c r="DB1211" s="1"/>
      <c r="DC1211" s="1"/>
      <c r="DD1211" s="1"/>
      <c r="DE1211" s="1"/>
      <c r="DF1211" s="1"/>
      <c r="DG1211" s="1"/>
      <c r="DH1211" s="1"/>
      <c r="DI1211" s="1"/>
      <c r="DJ1211" s="1"/>
      <c r="DK1211" s="1"/>
      <c r="DL1211" s="1"/>
      <c r="DM1211" s="1"/>
      <c r="DN1211" s="1"/>
      <c r="DO1211" s="1"/>
      <c r="DP1211" s="1"/>
      <c r="DQ1211" s="1"/>
      <c r="DR1211" s="1"/>
      <c r="DS1211" s="1"/>
      <c r="DT1211" s="1"/>
      <c r="DU1211" s="1"/>
      <c r="DV1211" s="1"/>
      <c r="DW1211" s="1"/>
      <c r="DX1211" s="1"/>
      <c r="DY1211" s="1"/>
      <c r="DZ1211" s="1"/>
      <c r="EA1211" s="1"/>
      <c r="EB1211" s="1"/>
      <c r="EC1211" s="1"/>
      <c r="ED1211" s="1"/>
      <c r="EE1211" s="1"/>
      <c r="EF1211" s="1"/>
      <c r="EG1211" s="1"/>
    </row>
    <row r="1212" spans="1:137">
      <c r="A1212" s="1"/>
      <c r="B1212" s="1"/>
      <c r="C1212" s="1"/>
      <c r="D1212" s="1"/>
      <c r="E1212" s="10"/>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c r="DD1212" s="1"/>
      <c r="DE1212" s="1"/>
      <c r="DF1212" s="1"/>
      <c r="DG1212" s="1"/>
      <c r="DH1212" s="1"/>
      <c r="DI1212" s="1"/>
      <c r="DJ1212" s="1"/>
      <c r="DK1212" s="1"/>
      <c r="DL1212" s="1"/>
      <c r="DM1212" s="1"/>
      <c r="DN1212" s="1"/>
      <c r="DO1212" s="1"/>
      <c r="DP1212" s="1"/>
      <c r="DQ1212" s="1"/>
      <c r="DR1212" s="1"/>
      <c r="DS1212" s="1"/>
      <c r="DT1212" s="1"/>
      <c r="DU1212" s="1"/>
      <c r="DV1212" s="1"/>
      <c r="DW1212" s="1"/>
      <c r="DX1212" s="1"/>
      <c r="DY1212" s="1"/>
      <c r="DZ1212" s="1"/>
      <c r="EA1212" s="1"/>
      <c r="EB1212" s="1"/>
      <c r="EC1212" s="1"/>
      <c r="ED1212" s="1"/>
      <c r="EE1212" s="1"/>
      <c r="EF1212" s="1"/>
      <c r="EG1212" s="1"/>
    </row>
    <row r="1213" spans="1:137">
      <c r="A1213" s="1"/>
      <c r="B1213" s="1"/>
      <c r="C1213" s="1"/>
      <c r="D1213" s="1"/>
      <c r="E1213" s="10"/>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c r="DD1213" s="1"/>
      <c r="DE1213" s="1"/>
      <c r="DF1213" s="1"/>
      <c r="DG1213" s="1"/>
      <c r="DH1213" s="1"/>
      <c r="DI1213" s="1"/>
      <c r="DJ1213" s="1"/>
      <c r="DK1213" s="1"/>
      <c r="DL1213" s="1"/>
      <c r="DM1213" s="1"/>
      <c r="DN1213" s="1"/>
      <c r="DO1213" s="1"/>
      <c r="DP1213" s="1"/>
      <c r="DQ1213" s="1"/>
      <c r="DR1213" s="1"/>
      <c r="DS1213" s="1"/>
      <c r="DT1213" s="1"/>
      <c r="DU1213" s="1"/>
      <c r="DV1213" s="1"/>
      <c r="DW1213" s="1"/>
      <c r="DX1213" s="1"/>
      <c r="DY1213" s="1"/>
      <c r="DZ1213" s="1"/>
      <c r="EA1213" s="1"/>
      <c r="EB1213" s="1"/>
      <c r="EC1213" s="1"/>
      <c r="ED1213" s="1"/>
      <c r="EE1213" s="1"/>
      <c r="EF1213" s="1"/>
      <c r="EG1213" s="1"/>
    </row>
    <row r="1214" spans="1:137">
      <c r="A1214" s="1"/>
      <c r="B1214" s="1"/>
      <c r="C1214" s="1"/>
      <c r="D1214" s="1"/>
      <c r="E1214" s="10"/>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c r="DE1214" s="1"/>
      <c r="DF1214" s="1"/>
      <c r="DG1214" s="1"/>
      <c r="DH1214" s="1"/>
      <c r="DI1214" s="1"/>
      <c r="DJ1214" s="1"/>
      <c r="DK1214" s="1"/>
      <c r="DL1214" s="1"/>
      <c r="DM1214" s="1"/>
      <c r="DN1214" s="1"/>
      <c r="DO1214" s="1"/>
      <c r="DP1214" s="1"/>
      <c r="DQ1214" s="1"/>
      <c r="DR1214" s="1"/>
      <c r="DS1214" s="1"/>
      <c r="DT1214" s="1"/>
      <c r="DU1214" s="1"/>
      <c r="DV1214" s="1"/>
      <c r="DW1214" s="1"/>
      <c r="DX1214" s="1"/>
      <c r="DY1214" s="1"/>
      <c r="DZ1214" s="1"/>
      <c r="EA1214" s="1"/>
      <c r="EB1214" s="1"/>
      <c r="EC1214" s="1"/>
      <c r="ED1214" s="1"/>
      <c r="EE1214" s="1"/>
      <c r="EF1214" s="1"/>
      <c r="EG1214" s="1"/>
    </row>
    <row r="1215" spans="1:137">
      <c r="A1215" s="1"/>
      <c r="B1215" s="1"/>
      <c r="C1215" s="1"/>
      <c r="D1215" s="1"/>
      <c r="E1215" s="10"/>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c r="DE1215" s="1"/>
      <c r="DF1215" s="1"/>
      <c r="DG1215" s="1"/>
      <c r="DH1215" s="1"/>
      <c r="DI1215" s="1"/>
      <c r="DJ1215" s="1"/>
      <c r="DK1215" s="1"/>
      <c r="DL1215" s="1"/>
      <c r="DM1215" s="1"/>
      <c r="DN1215" s="1"/>
      <c r="DO1215" s="1"/>
      <c r="DP1215" s="1"/>
      <c r="DQ1215" s="1"/>
      <c r="DR1215" s="1"/>
      <c r="DS1215" s="1"/>
      <c r="DT1215" s="1"/>
      <c r="DU1215" s="1"/>
      <c r="DV1215" s="1"/>
      <c r="DW1215" s="1"/>
      <c r="DX1215" s="1"/>
      <c r="DY1215" s="1"/>
      <c r="DZ1215" s="1"/>
      <c r="EA1215" s="1"/>
      <c r="EB1215" s="1"/>
      <c r="EC1215" s="1"/>
      <c r="ED1215" s="1"/>
      <c r="EE1215" s="1"/>
      <c r="EF1215" s="1"/>
      <c r="EG1215" s="1"/>
    </row>
    <row r="1216" spans="1:137">
      <c r="A1216" s="1"/>
      <c r="B1216" s="1"/>
      <c r="C1216" s="1"/>
      <c r="D1216" s="1"/>
      <c r="E1216" s="10"/>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c r="DD1216" s="1"/>
      <c r="DE1216" s="1"/>
      <c r="DF1216" s="1"/>
      <c r="DG1216" s="1"/>
      <c r="DH1216" s="1"/>
      <c r="DI1216" s="1"/>
      <c r="DJ1216" s="1"/>
      <c r="DK1216" s="1"/>
      <c r="DL1216" s="1"/>
      <c r="DM1216" s="1"/>
      <c r="DN1216" s="1"/>
      <c r="DO1216" s="1"/>
      <c r="DP1216" s="1"/>
      <c r="DQ1216" s="1"/>
      <c r="DR1216" s="1"/>
      <c r="DS1216" s="1"/>
      <c r="DT1216" s="1"/>
      <c r="DU1216" s="1"/>
      <c r="DV1216" s="1"/>
      <c r="DW1216" s="1"/>
      <c r="DX1216" s="1"/>
      <c r="DY1216" s="1"/>
      <c r="DZ1216" s="1"/>
      <c r="EA1216" s="1"/>
      <c r="EB1216" s="1"/>
      <c r="EC1216" s="1"/>
      <c r="ED1216" s="1"/>
      <c r="EE1216" s="1"/>
      <c r="EF1216" s="1"/>
      <c r="EG1216" s="1"/>
    </row>
    <row r="1217" spans="1:137">
      <c r="A1217" s="1"/>
      <c r="B1217" s="1"/>
      <c r="C1217" s="1"/>
      <c r="D1217" s="1"/>
      <c r="E1217" s="10"/>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c r="DD1217" s="1"/>
      <c r="DE1217" s="1"/>
      <c r="DF1217" s="1"/>
      <c r="DG1217" s="1"/>
      <c r="DH1217" s="1"/>
      <c r="DI1217" s="1"/>
      <c r="DJ1217" s="1"/>
      <c r="DK1217" s="1"/>
      <c r="DL1217" s="1"/>
      <c r="DM1217" s="1"/>
      <c r="DN1217" s="1"/>
      <c r="DO1217" s="1"/>
      <c r="DP1217" s="1"/>
      <c r="DQ1217" s="1"/>
      <c r="DR1217" s="1"/>
      <c r="DS1217" s="1"/>
      <c r="DT1217" s="1"/>
      <c r="DU1217" s="1"/>
      <c r="DV1217" s="1"/>
      <c r="DW1217" s="1"/>
      <c r="DX1217" s="1"/>
      <c r="DY1217" s="1"/>
      <c r="DZ1217" s="1"/>
      <c r="EA1217" s="1"/>
      <c r="EB1217" s="1"/>
      <c r="EC1217" s="1"/>
      <c r="ED1217" s="1"/>
      <c r="EE1217" s="1"/>
      <c r="EF1217" s="1"/>
      <c r="EG1217" s="1"/>
    </row>
    <row r="1218" spans="1:137">
      <c r="A1218" s="1"/>
      <c r="B1218" s="1"/>
      <c r="C1218" s="1"/>
      <c r="D1218" s="1"/>
      <c r="E1218" s="10"/>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c r="DD1218" s="1"/>
      <c r="DE1218" s="1"/>
      <c r="DF1218" s="1"/>
      <c r="DG1218" s="1"/>
      <c r="DH1218" s="1"/>
      <c r="DI1218" s="1"/>
      <c r="DJ1218" s="1"/>
      <c r="DK1218" s="1"/>
      <c r="DL1218" s="1"/>
      <c r="DM1218" s="1"/>
      <c r="DN1218" s="1"/>
      <c r="DO1218" s="1"/>
      <c r="DP1218" s="1"/>
      <c r="DQ1218" s="1"/>
      <c r="DR1218" s="1"/>
      <c r="DS1218" s="1"/>
      <c r="DT1218" s="1"/>
      <c r="DU1218" s="1"/>
      <c r="DV1218" s="1"/>
      <c r="DW1218" s="1"/>
      <c r="DX1218" s="1"/>
      <c r="DY1218" s="1"/>
      <c r="DZ1218" s="1"/>
      <c r="EA1218" s="1"/>
      <c r="EB1218" s="1"/>
      <c r="EC1218" s="1"/>
      <c r="ED1218" s="1"/>
      <c r="EE1218" s="1"/>
      <c r="EF1218" s="1"/>
      <c r="EG1218" s="1"/>
    </row>
    <row r="1219" spans="1:137">
      <c r="A1219" s="1"/>
      <c r="B1219" s="1"/>
      <c r="C1219" s="1"/>
      <c r="D1219" s="1"/>
      <c r="E1219" s="10"/>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c r="DD1219" s="1"/>
      <c r="DE1219" s="1"/>
      <c r="DF1219" s="1"/>
      <c r="DG1219" s="1"/>
      <c r="DH1219" s="1"/>
      <c r="DI1219" s="1"/>
      <c r="DJ1219" s="1"/>
      <c r="DK1219" s="1"/>
      <c r="DL1219" s="1"/>
      <c r="DM1219" s="1"/>
      <c r="DN1219" s="1"/>
      <c r="DO1219" s="1"/>
      <c r="DP1219" s="1"/>
      <c r="DQ1219" s="1"/>
      <c r="DR1219" s="1"/>
      <c r="DS1219" s="1"/>
      <c r="DT1219" s="1"/>
      <c r="DU1219" s="1"/>
      <c r="DV1219" s="1"/>
      <c r="DW1219" s="1"/>
      <c r="DX1219" s="1"/>
      <c r="DY1219" s="1"/>
      <c r="DZ1219" s="1"/>
      <c r="EA1219" s="1"/>
      <c r="EB1219" s="1"/>
      <c r="EC1219" s="1"/>
      <c r="ED1219" s="1"/>
      <c r="EE1219" s="1"/>
      <c r="EF1219" s="1"/>
      <c r="EG1219" s="1"/>
    </row>
    <row r="1220" spans="1:137">
      <c r="A1220" s="1"/>
      <c r="B1220" s="1"/>
      <c r="C1220" s="1"/>
      <c r="D1220" s="1"/>
      <c r="E1220" s="10"/>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c r="DD1220" s="1"/>
      <c r="DE1220" s="1"/>
      <c r="DF1220" s="1"/>
      <c r="DG1220" s="1"/>
      <c r="DH1220" s="1"/>
      <c r="DI1220" s="1"/>
      <c r="DJ1220" s="1"/>
      <c r="DK1220" s="1"/>
      <c r="DL1220" s="1"/>
      <c r="DM1220" s="1"/>
      <c r="DN1220" s="1"/>
      <c r="DO1220" s="1"/>
      <c r="DP1220" s="1"/>
      <c r="DQ1220" s="1"/>
      <c r="DR1220" s="1"/>
      <c r="DS1220" s="1"/>
      <c r="DT1220" s="1"/>
      <c r="DU1220" s="1"/>
      <c r="DV1220" s="1"/>
      <c r="DW1220" s="1"/>
      <c r="DX1220" s="1"/>
      <c r="DY1220" s="1"/>
      <c r="DZ1220" s="1"/>
      <c r="EA1220" s="1"/>
      <c r="EB1220" s="1"/>
      <c r="EC1220" s="1"/>
      <c r="ED1220" s="1"/>
      <c r="EE1220" s="1"/>
      <c r="EF1220" s="1"/>
      <c r="EG1220" s="1"/>
    </row>
    <row r="1221" spans="1:137">
      <c r="A1221" s="1"/>
      <c r="B1221" s="1"/>
      <c r="C1221" s="1"/>
      <c r="D1221" s="1"/>
      <c r="E1221" s="10"/>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c r="DD1221" s="1"/>
      <c r="DE1221" s="1"/>
      <c r="DF1221" s="1"/>
      <c r="DG1221" s="1"/>
      <c r="DH1221" s="1"/>
      <c r="DI1221" s="1"/>
      <c r="DJ1221" s="1"/>
      <c r="DK1221" s="1"/>
      <c r="DL1221" s="1"/>
      <c r="DM1221" s="1"/>
      <c r="DN1221" s="1"/>
      <c r="DO1221" s="1"/>
      <c r="DP1221" s="1"/>
      <c r="DQ1221" s="1"/>
      <c r="DR1221" s="1"/>
      <c r="DS1221" s="1"/>
      <c r="DT1221" s="1"/>
      <c r="DU1221" s="1"/>
      <c r="DV1221" s="1"/>
      <c r="DW1221" s="1"/>
      <c r="DX1221" s="1"/>
      <c r="DY1221" s="1"/>
      <c r="DZ1221" s="1"/>
      <c r="EA1221" s="1"/>
      <c r="EB1221" s="1"/>
      <c r="EC1221" s="1"/>
      <c r="ED1221" s="1"/>
      <c r="EE1221" s="1"/>
      <c r="EF1221" s="1"/>
      <c r="EG1221" s="1"/>
    </row>
    <row r="1222" spans="1:137">
      <c r="A1222" s="1"/>
      <c r="B1222" s="1"/>
      <c r="C1222" s="1"/>
      <c r="D1222" s="1"/>
      <c r="E1222" s="10"/>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c r="DD1222" s="1"/>
      <c r="DE1222" s="1"/>
      <c r="DF1222" s="1"/>
      <c r="DG1222" s="1"/>
      <c r="DH1222" s="1"/>
      <c r="DI1222" s="1"/>
      <c r="DJ1222" s="1"/>
      <c r="DK1222" s="1"/>
      <c r="DL1222" s="1"/>
      <c r="DM1222" s="1"/>
      <c r="DN1222" s="1"/>
      <c r="DO1222" s="1"/>
      <c r="DP1222" s="1"/>
      <c r="DQ1222" s="1"/>
      <c r="DR1222" s="1"/>
      <c r="DS1222" s="1"/>
      <c r="DT1222" s="1"/>
      <c r="DU1222" s="1"/>
      <c r="DV1222" s="1"/>
      <c r="DW1222" s="1"/>
      <c r="DX1222" s="1"/>
      <c r="DY1222" s="1"/>
      <c r="DZ1222" s="1"/>
      <c r="EA1222" s="1"/>
      <c r="EB1222" s="1"/>
      <c r="EC1222" s="1"/>
      <c r="ED1222" s="1"/>
      <c r="EE1222" s="1"/>
      <c r="EF1222" s="1"/>
      <c r="EG1222" s="1"/>
    </row>
    <row r="1223" spans="1:137">
      <c r="A1223" s="1"/>
      <c r="B1223" s="1"/>
      <c r="C1223" s="1"/>
      <c r="D1223" s="1"/>
      <c r="E1223" s="10"/>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c r="DD1223" s="1"/>
      <c r="DE1223" s="1"/>
      <c r="DF1223" s="1"/>
      <c r="DG1223" s="1"/>
      <c r="DH1223" s="1"/>
      <c r="DI1223" s="1"/>
      <c r="DJ1223" s="1"/>
      <c r="DK1223" s="1"/>
      <c r="DL1223" s="1"/>
      <c r="DM1223" s="1"/>
      <c r="DN1223" s="1"/>
      <c r="DO1223" s="1"/>
      <c r="DP1223" s="1"/>
      <c r="DQ1223" s="1"/>
      <c r="DR1223" s="1"/>
      <c r="DS1223" s="1"/>
      <c r="DT1223" s="1"/>
      <c r="DU1223" s="1"/>
      <c r="DV1223" s="1"/>
      <c r="DW1223" s="1"/>
      <c r="DX1223" s="1"/>
      <c r="DY1223" s="1"/>
      <c r="DZ1223" s="1"/>
      <c r="EA1223" s="1"/>
      <c r="EB1223" s="1"/>
      <c r="EC1223" s="1"/>
      <c r="ED1223" s="1"/>
      <c r="EE1223" s="1"/>
      <c r="EF1223" s="1"/>
      <c r="EG1223" s="1"/>
    </row>
    <row r="1224" spans="1:137">
      <c r="A1224" s="1"/>
      <c r="B1224" s="1"/>
      <c r="C1224" s="1"/>
      <c r="D1224" s="1"/>
      <c r="E1224" s="10"/>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c r="DD1224" s="1"/>
      <c r="DE1224" s="1"/>
      <c r="DF1224" s="1"/>
      <c r="DG1224" s="1"/>
      <c r="DH1224" s="1"/>
      <c r="DI1224" s="1"/>
      <c r="DJ1224" s="1"/>
      <c r="DK1224" s="1"/>
      <c r="DL1224" s="1"/>
      <c r="DM1224" s="1"/>
      <c r="DN1224" s="1"/>
      <c r="DO1224" s="1"/>
      <c r="DP1224" s="1"/>
      <c r="DQ1224" s="1"/>
      <c r="DR1224" s="1"/>
      <c r="DS1224" s="1"/>
      <c r="DT1224" s="1"/>
      <c r="DU1224" s="1"/>
      <c r="DV1224" s="1"/>
      <c r="DW1224" s="1"/>
      <c r="DX1224" s="1"/>
      <c r="DY1224" s="1"/>
      <c r="DZ1224" s="1"/>
      <c r="EA1224" s="1"/>
      <c r="EB1224" s="1"/>
      <c r="EC1224" s="1"/>
      <c r="ED1224" s="1"/>
      <c r="EE1224" s="1"/>
      <c r="EF1224" s="1"/>
      <c r="EG1224" s="1"/>
    </row>
    <row r="1225" spans="1:137">
      <c r="A1225" s="1"/>
      <c r="B1225" s="1"/>
      <c r="C1225" s="1"/>
      <c r="D1225" s="1"/>
      <c r="E1225" s="10"/>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c r="DD1225" s="1"/>
      <c r="DE1225" s="1"/>
      <c r="DF1225" s="1"/>
      <c r="DG1225" s="1"/>
      <c r="DH1225" s="1"/>
      <c r="DI1225" s="1"/>
      <c r="DJ1225" s="1"/>
      <c r="DK1225" s="1"/>
      <c r="DL1225" s="1"/>
      <c r="DM1225" s="1"/>
      <c r="DN1225" s="1"/>
      <c r="DO1225" s="1"/>
      <c r="DP1225" s="1"/>
      <c r="DQ1225" s="1"/>
      <c r="DR1225" s="1"/>
      <c r="DS1225" s="1"/>
      <c r="DT1225" s="1"/>
      <c r="DU1225" s="1"/>
      <c r="DV1225" s="1"/>
      <c r="DW1225" s="1"/>
      <c r="DX1225" s="1"/>
      <c r="DY1225" s="1"/>
      <c r="DZ1225" s="1"/>
      <c r="EA1225" s="1"/>
      <c r="EB1225" s="1"/>
      <c r="EC1225" s="1"/>
      <c r="ED1225" s="1"/>
      <c r="EE1225" s="1"/>
      <c r="EF1225" s="1"/>
      <c r="EG1225" s="1"/>
    </row>
    <row r="1226" spans="1:137">
      <c r="A1226" s="1"/>
      <c r="B1226" s="1"/>
      <c r="C1226" s="1"/>
      <c r="D1226" s="1"/>
      <c r="E1226" s="10"/>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c r="DD1226" s="1"/>
      <c r="DE1226" s="1"/>
      <c r="DF1226" s="1"/>
      <c r="DG1226" s="1"/>
      <c r="DH1226" s="1"/>
      <c r="DI1226" s="1"/>
      <c r="DJ1226" s="1"/>
      <c r="DK1226" s="1"/>
      <c r="DL1226" s="1"/>
      <c r="DM1226" s="1"/>
      <c r="DN1226" s="1"/>
      <c r="DO1226" s="1"/>
      <c r="DP1226" s="1"/>
      <c r="DQ1226" s="1"/>
      <c r="DR1226" s="1"/>
      <c r="DS1226" s="1"/>
      <c r="DT1226" s="1"/>
      <c r="DU1226" s="1"/>
      <c r="DV1226" s="1"/>
      <c r="DW1226" s="1"/>
      <c r="DX1226" s="1"/>
      <c r="DY1226" s="1"/>
      <c r="DZ1226" s="1"/>
      <c r="EA1226" s="1"/>
      <c r="EB1226" s="1"/>
      <c r="EC1226" s="1"/>
      <c r="ED1226" s="1"/>
      <c r="EE1226" s="1"/>
      <c r="EF1226" s="1"/>
      <c r="EG1226" s="1"/>
    </row>
    <row r="1227" spans="1:137">
      <c r="A1227" s="1"/>
      <c r="B1227" s="1"/>
      <c r="C1227" s="1"/>
      <c r="D1227" s="1"/>
      <c r="E1227" s="10"/>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c r="DD1227" s="1"/>
      <c r="DE1227" s="1"/>
      <c r="DF1227" s="1"/>
      <c r="DG1227" s="1"/>
      <c r="DH1227" s="1"/>
      <c r="DI1227" s="1"/>
      <c r="DJ1227" s="1"/>
      <c r="DK1227" s="1"/>
      <c r="DL1227" s="1"/>
      <c r="DM1227" s="1"/>
      <c r="DN1227" s="1"/>
      <c r="DO1227" s="1"/>
      <c r="DP1227" s="1"/>
      <c r="DQ1227" s="1"/>
      <c r="DR1227" s="1"/>
      <c r="DS1227" s="1"/>
      <c r="DT1227" s="1"/>
      <c r="DU1227" s="1"/>
      <c r="DV1227" s="1"/>
      <c r="DW1227" s="1"/>
      <c r="DX1227" s="1"/>
      <c r="DY1227" s="1"/>
      <c r="DZ1227" s="1"/>
      <c r="EA1227" s="1"/>
      <c r="EB1227" s="1"/>
      <c r="EC1227" s="1"/>
      <c r="ED1227" s="1"/>
      <c r="EE1227" s="1"/>
      <c r="EF1227" s="1"/>
      <c r="EG1227" s="1"/>
    </row>
    <row r="1228" spans="1:137">
      <c r="A1228" s="1"/>
      <c r="B1228" s="1"/>
      <c r="C1228" s="1"/>
      <c r="D1228" s="1"/>
      <c r="E1228" s="10"/>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c r="DD1228" s="1"/>
      <c r="DE1228" s="1"/>
      <c r="DF1228" s="1"/>
      <c r="DG1228" s="1"/>
      <c r="DH1228" s="1"/>
      <c r="DI1228" s="1"/>
      <c r="DJ1228" s="1"/>
      <c r="DK1228" s="1"/>
      <c r="DL1228" s="1"/>
      <c r="DM1228" s="1"/>
      <c r="DN1228" s="1"/>
      <c r="DO1228" s="1"/>
      <c r="DP1228" s="1"/>
      <c r="DQ1228" s="1"/>
      <c r="DR1228" s="1"/>
      <c r="DS1228" s="1"/>
      <c r="DT1228" s="1"/>
      <c r="DU1228" s="1"/>
      <c r="DV1228" s="1"/>
      <c r="DW1228" s="1"/>
      <c r="DX1228" s="1"/>
      <c r="DY1228" s="1"/>
      <c r="DZ1228" s="1"/>
      <c r="EA1228" s="1"/>
      <c r="EB1228" s="1"/>
      <c r="EC1228" s="1"/>
      <c r="ED1228" s="1"/>
      <c r="EE1228" s="1"/>
      <c r="EF1228" s="1"/>
      <c r="EG1228" s="1"/>
    </row>
    <row r="1229" spans="1:137">
      <c r="A1229" s="1"/>
      <c r="B1229" s="1"/>
      <c r="C1229" s="1"/>
      <c r="D1229" s="1"/>
      <c r="E1229" s="10"/>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c r="DD1229" s="1"/>
      <c r="DE1229" s="1"/>
      <c r="DF1229" s="1"/>
      <c r="DG1229" s="1"/>
      <c r="DH1229" s="1"/>
      <c r="DI1229" s="1"/>
      <c r="DJ1229" s="1"/>
      <c r="DK1229" s="1"/>
      <c r="DL1229" s="1"/>
      <c r="DM1229" s="1"/>
      <c r="DN1229" s="1"/>
      <c r="DO1229" s="1"/>
      <c r="DP1229" s="1"/>
      <c r="DQ1229" s="1"/>
      <c r="DR1229" s="1"/>
      <c r="DS1229" s="1"/>
      <c r="DT1229" s="1"/>
      <c r="DU1229" s="1"/>
      <c r="DV1229" s="1"/>
      <c r="DW1229" s="1"/>
      <c r="DX1229" s="1"/>
      <c r="DY1229" s="1"/>
      <c r="DZ1229" s="1"/>
      <c r="EA1229" s="1"/>
      <c r="EB1229" s="1"/>
      <c r="EC1229" s="1"/>
      <c r="ED1229" s="1"/>
      <c r="EE1229" s="1"/>
      <c r="EF1229" s="1"/>
      <c r="EG1229" s="1"/>
    </row>
    <row r="1230" spans="1:137">
      <c r="A1230" s="1"/>
      <c r="B1230" s="1"/>
      <c r="C1230" s="1"/>
      <c r="D1230" s="1"/>
      <c r="E1230" s="10"/>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c r="DD1230" s="1"/>
      <c r="DE1230" s="1"/>
      <c r="DF1230" s="1"/>
      <c r="DG1230" s="1"/>
      <c r="DH1230" s="1"/>
      <c r="DI1230" s="1"/>
      <c r="DJ1230" s="1"/>
      <c r="DK1230" s="1"/>
      <c r="DL1230" s="1"/>
      <c r="DM1230" s="1"/>
      <c r="DN1230" s="1"/>
      <c r="DO1230" s="1"/>
      <c r="DP1230" s="1"/>
      <c r="DQ1230" s="1"/>
      <c r="DR1230" s="1"/>
      <c r="DS1230" s="1"/>
      <c r="DT1230" s="1"/>
      <c r="DU1230" s="1"/>
      <c r="DV1230" s="1"/>
      <c r="DW1230" s="1"/>
      <c r="DX1230" s="1"/>
      <c r="DY1230" s="1"/>
      <c r="DZ1230" s="1"/>
      <c r="EA1230" s="1"/>
      <c r="EB1230" s="1"/>
      <c r="EC1230" s="1"/>
      <c r="ED1230" s="1"/>
      <c r="EE1230" s="1"/>
      <c r="EF1230" s="1"/>
      <c r="EG1230" s="1"/>
    </row>
    <row r="1231" spans="1:137">
      <c r="A1231" s="1"/>
      <c r="B1231" s="1"/>
      <c r="C1231" s="1"/>
      <c r="D1231" s="1"/>
      <c r="E1231" s="10"/>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c r="DD1231" s="1"/>
      <c r="DE1231" s="1"/>
      <c r="DF1231" s="1"/>
      <c r="DG1231" s="1"/>
      <c r="DH1231" s="1"/>
      <c r="DI1231" s="1"/>
      <c r="DJ1231" s="1"/>
      <c r="DK1231" s="1"/>
      <c r="DL1231" s="1"/>
      <c r="DM1231" s="1"/>
      <c r="DN1231" s="1"/>
      <c r="DO1231" s="1"/>
      <c r="DP1231" s="1"/>
      <c r="DQ1231" s="1"/>
      <c r="DR1231" s="1"/>
      <c r="DS1231" s="1"/>
      <c r="DT1231" s="1"/>
      <c r="DU1231" s="1"/>
      <c r="DV1231" s="1"/>
      <c r="DW1231" s="1"/>
      <c r="DX1231" s="1"/>
      <c r="DY1231" s="1"/>
      <c r="DZ1231" s="1"/>
      <c r="EA1231" s="1"/>
      <c r="EB1231" s="1"/>
      <c r="EC1231" s="1"/>
      <c r="ED1231" s="1"/>
      <c r="EE1231" s="1"/>
      <c r="EF1231" s="1"/>
      <c r="EG1231" s="1"/>
    </row>
    <row r="1232" spans="1:137">
      <c r="A1232" s="1"/>
      <c r="B1232" s="1"/>
      <c r="C1232" s="1"/>
      <c r="D1232" s="1"/>
      <c r="E1232" s="10"/>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c r="DD1232" s="1"/>
      <c r="DE1232" s="1"/>
      <c r="DF1232" s="1"/>
      <c r="DG1232" s="1"/>
      <c r="DH1232" s="1"/>
      <c r="DI1232" s="1"/>
      <c r="DJ1232" s="1"/>
      <c r="DK1232" s="1"/>
      <c r="DL1232" s="1"/>
      <c r="DM1232" s="1"/>
      <c r="DN1232" s="1"/>
      <c r="DO1232" s="1"/>
      <c r="DP1232" s="1"/>
      <c r="DQ1232" s="1"/>
      <c r="DR1232" s="1"/>
      <c r="DS1232" s="1"/>
      <c r="DT1232" s="1"/>
      <c r="DU1232" s="1"/>
      <c r="DV1232" s="1"/>
      <c r="DW1232" s="1"/>
      <c r="DX1232" s="1"/>
      <c r="DY1232" s="1"/>
      <c r="DZ1232" s="1"/>
      <c r="EA1232" s="1"/>
      <c r="EB1232" s="1"/>
      <c r="EC1232" s="1"/>
      <c r="ED1232" s="1"/>
      <c r="EE1232" s="1"/>
      <c r="EF1232" s="1"/>
      <c r="EG1232" s="1"/>
    </row>
    <row r="1233" spans="1:137">
      <c r="A1233" s="1"/>
      <c r="B1233" s="1"/>
      <c r="C1233" s="1"/>
      <c r="D1233" s="1"/>
      <c r="E1233" s="10"/>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c r="DE1233" s="1"/>
      <c r="DF1233" s="1"/>
      <c r="DG1233" s="1"/>
      <c r="DH1233" s="1"/>
      <c r="DI1233" s="1"/>
      <c r="DJ1233" s="1"/>
      <c r="DK1233" s="1"/>
      <c r="DL1233" s="1"/>
      <c r="DM1233" s="1"/>
      <c r="DN1233" s="1"/>
      <c r="DO1233" s="1"/>
      <c r="DP1233" s="1"/>
      <c r="DQ1233" s="1"/>
      <c r="DR1233" s="1"/>
      <c r="DS1233" s="1"/>
      <c r="DT1233" s="1"/>
      <c r="DU1233" s="1"/>
      <c r="DV1233" s="1"/>
      <c r="DW1233" s="1"/>
      <c r="DX1233" s="1"/>
      <c r="DY1233" s="1"/>
      <c r="DZ1233" s="1"/>
      <c r="EA1233" s="1"/>
      <c r="EB1233" s="1"/>
      <c r="EC1233" s="1"/>
      <c r="ED1233" s="1"/>
      <c r="EE1233" s="1"/>
      <c r="EF1233" s="1"/>
      <c r="EG1233" s="1"/>
    </row>
    <row r="1234" spans="1:137">
      <c r="A1234" s="1"/>
      <c r="B1234" s="1"/>
      <c r="C1234" s="1"/>
      <c r="D1234" s="1"/>
      <c r="E1234" s="10"/>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c r="DD1234" s="1"/>
      <c r="DE1234" s="1"/>
      <c r="DF1234" s="1"/>
      <c r="DG1234" s="1"/>
      <c r="DH1234" s="1"/>
      <c r="DI1234" s="1"/>
      <c r="DJ1234" s="1"/>
      <c r="DK1234" s="1"/>
      <c r="DL1234" s="1"/>
      <c r="DM1234" s="1"/>
      <c r="DN1234" s="1"/>
      <c r="DO1234" s="1"/>
      <c r="DP1234" s="1"/>
      <c r="DQ1234" s="1"/>
      <c r="DR1234" s="1"/>
      <c r="DS1234" s="1"/>
      <c r="DT1234" s="1"/>
      <c r="DU1234" s="1"/>
      <c r="DV1234" s="1"/>
      <c r="DW1234" s="1"/>
      <c r="DX1234" s="1"/>
      <c r="DY1234" s="1"/>
      <c r="DZ1234" s="1"/>
      <c r="EA1234" s="1"/>
      <c r="EB1234" s="1"/>
      <c r="EC1234" s="1"/>
      <c r="ED1234" s="1"/>
      <c r="EE1234" s="1"/>
      <c r="EF1234" s="1"/>
      <c r="EG1234" s="1"/>
    </row>
    <row r="1235" spans="1:137">
      <c r="A1235" s="1"/>
      <c r="B1235" s="1"/>
      <c r="C1235" s="1"/>
      <c r="D1235" s="1"/>
      <c r="E1235" s="10"/>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c r="DK1235" s="1"/>
      <c r="DL1235" s="1"/>
      <c r="DM1235" s="1"/>
      <c r="DN1235" s="1"/>
      <c r="DO1235" s="1"/>
      <c r="DP1235" s="1"/>
      <c r="DQ1235" s="1"/>
      <c r="DR1235" s="1"/>
      <c r="DS1235" s="1"/>
      <c r="DT1235" s="1"/>
      <c r="DU1235" s="1"/>
      <c r="DV1235" s="1"/>
      <c r="DW1235" s="1"/>
      <c r="DX1235" s="1"/>
      <c r="DY1235" s="1"/>
      <c r="DZ1235" s="1"/>
      <c r="EA1235" s="1"/>
      <c r="EB1235" s="1"/>
      <c r="EC1235" s="1"/>
      <c r="ED1235" s="1"/>
      <c r="EE1235" s="1"/>
      <c r="EF1235" s="1"/>
      <c r="EG1235" s="1"/>
    </row>
    <row r="1236" spans="1:137">
      <c r="A1236" s="1"/>
      <c r="B1236" s="1"/>
      <c r="C1236" s="1"/>
      <c r="D1236" s="1"/>
      <c r="E1236" s="10"/>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c r="DK1236" s="1"/>
      <c r="DL1236" s="1"/>
      <c r="DM1236" s="1"/>
      <c r="DN1236" s="1"/>
      <c r="DO1236" s="1"/>
      <c r="DP1236" s="1"/>
      <c r="DQ1236" s="1"/>
      <c r="DR1236" s="1"/>
      <c r="DS1236" s="1"/>
      <c r="DT1236" s="1"/>
      <c r="DU1236" s="1"/>
      <c r="DV1236" s="1"/>
      <c r="DW1236" s="1"/>
      <c r="DX1236" s="1"/>
      <c r="DY1236" s="1"/>
      <c r="DZ1236" s="1"/>
      <c r="EA1236" s="1"/>
      <c r="EB1236" s="1"/>
      <c r="EC1236" s="1"/>
      <c r="ED1236" s="1"/>
      <c r="EE1236" s="1"/>
      <c r="EF1236" s="1"/>
      <c r="EG1236" s="1"/>
    </row>
    <row r="1237" spans="1:137">
      <c r="A1237" s="1"/>
      <c r="B1237" s="1"/>
      <c r="C1237" s="1"/>
      <c r="D1237" s="1"/>
      <c r="E1237" s="10"/>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c r="DK1237" s="1"/>
      <c r="DL1237" s="1"/>
      <c r="DM1237" s="1"/>
      <c r="DN1237" s="1"/>
      <c r="DO1237" s="1"/>
      <c r="DP1237" s="1"/>
      <c r="DQ1237" s="1"/>
      <c r="DR1237" s="1"/>
      <c r="DS1237" s="1"/>
      <c r="DT1237" s="1"/>
      <c r="DU1237" s="1"/>
      <c r="DV1237" s="1"/>
      <c r="DW1237" s="1"/>
      <c r="DX1237" s="1"/>
      <c r="DY1237" s="1"/>
      <c r="DZ1237" s="1"/>
      <c r="EA1237" s="1"/>
      <c r="EB1237" s="1"/>
      <c r="EC1237" s="1"/>
      <c r="ED1237" s="1"/>
      <c r="EE1237" s="1"/>
      <c r="EF1237" s="1"/>
      <c r="EG1237" s="1"/>
    </row>
    <row r="1238" spans="1:137">
      <c r="A1238" s="1"/>
      <c r="B1238" s="1"/>
      <c r="C1238" s="1"/>
      <c r="D1238" s="1"/>
      <c r="E1238" s="10"/>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c r="DK1238" s="1"/>
      <c r="DL1238" s="1"/>
      <c r="DM1238" s="1"/>
      <c r="DN1238" s="1"/>
      <c r="DO1238" s="1"/>
      <c r="DP1238" s="1"/>
      <c r="DQ1238" s="1"/>
      <c r="DR1238" s="1"/>
      <c r="DS1238" s="1"/>
      <c r="DT1238" s="1"/>
      <c r="DU1238" s="1"/>
      <c r="DV1238" s="1"/>
      <c r="DW1238" s="1"/>
      <c r="DX1238" s="1"/>
      <c r="DY1238" s="1"/>
      <c r="DZ1238" s="1"/>
      <c r="EA1238" s="1"/>
      <c r="EB1238" s="1"/>
      <c r="EC1238" s="1"/>
      <c r="ED1238" s="1"/>
      <c r="EE1238" s="1"/>
      <c r="EF1238" s="1"/>
      <c r="EG1238" s="1"/>
    </row>
    <row r="1239" spans="1:137">
      <c r="A1239" s="1"/>
      <c r="B1239" s="1"/>
      <c r="C1239" s="1"/>
      <c r="D1239" s="1"/>
      <c r="E1239" s="10"/>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c r="DX1239" s="1"/>
      <c r="DY1239" s="1"/>
      <c r="DZ1239" s="1"/>
      <c r="EA1239" s="1"/>
      <c r="EB1239" s="1"/>
      <c r="EC1239" s="1"/>
      <c r="ED1239" s="1"/>
      <c r="EE1239" s="1"/>
      <c r="EF1239" s="1"/>
      <c r="EG1239" s="1"/>
    </row>
    <row r="1240" spans="1:137">
      <c r="A1240" s="1"/>
      <c r="B1240" s="1"/>
      <c r="C1240" s="1"/>
      <c r="D1240" s="1"/>
      <c r="E1240" s="10"/>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c r="CO1240" s="1"/>
      <c r="CP1240" s="1"/>
      <c r="CQ1240" s="1"/>
      <c r="CR1240" s="1"/>
      <c r="CS1240" s="1"/>
      <c r="CT1240" s="1"/>
      <c r="CU1240" s="1"/>
      <c r="CV1240" s="1"/>
      <c r="CW1240" s="1"/>
      <c r="CX1240" s="1"/>
      <c r="CY1240" s="1"/>
      <c r="CZ1240" s="1"/>
      <c r="DA1240" s="1"/>
      <c r="DB1240" s="1"/>
      <c r="DC1240" s="1"/>
      <c r="DD1240" s="1"/>
      <c r="DE1240" s="1"/>
      <c r="DF1240" s="1"/>
      <c r="DG1240" s="1"/>
      <c r="DH1240" s="1"/>
      <c r="DI1240" s="1"/>
      <c r="DJ1240" s="1"/>
      <c r="DK1240" s="1"/>
      <c r="DL1240" s="1"/>
      <c r="DM1240" s="1"/>
      <c r="DN1240" s="1"/>
      <c r="DO1240" s="1"/>
      <c r="DP1240" s="1"/>
      <c r="DQ1240" s="1"/>
      <c r="DR1240" s="1"/>
      <c r="DS1240" s="1"/>
      <c r="DT1240" s="1"/>
      <c r="DU1240" s="1"/>
      <c r="DV1240" s="1"/>
      <c r="DW1240" s="1"/>
      <c r="DX1240" s="1"/>
      <c r="DY1240" s="1"/>
      <c r="DZ1240" s="1"/>
      <c r="EA1240" s="1"/>
      <c r="EB1240" s="1"/>
      <c r="EC1240" s="1"/>
      <c r="ED1240" s="1"/>
      <c r="EE1240" s="1"/>
      <c r="EF1240" s="1"/>
      <c r="EG1240" s="1"/>
    </row>
    <row r="1241" spans="1:137">
      <c r="A1241" s="1"/>
      <c r="B1241" s="1"/>
      <c r="C1241" s="1"/>
      <c r="D1241" s="1"/>
      <c r="E1241" s="10"/>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c r="CO1241" s="1"/>
      <c r="CP1241" s="1"/>
      <c r="CQ1241" s="1"/>
      <c r="CR1241" s="1"/>
      <c r="CS1241" s="1"/>
      <c r="CT1241" s="1"/>
      <c r="CU1241" s="1"/>
      <c r="CV1241" s="1"/>
      <c r="CW1241" s="1"/>
      <c r="CX1241" s="1"/>
      <c r="CY1241" s="1"/>
      <c r="CZ1241" s="1"/>
      <c r="DA1241" s="1"/>
      <c r="DB1241" s="1"/>
      <c r="DC1241" s="1"/>
      <c r="DD1241" s="1"/>
      <c r="DE1241" s="1"/>
      <c r="DF1241" s="1"/>
      <c r="DG1241" s="1"/>
      <c r="DH1241" s="1"/>
      <c r="DI1241" s="1"/>
      <c r="DJ1241" s="1"/>
      <c r="DK1241" s="1"/>
      <c r="DL1241" s="1"/>
      <c r="DM1241" s="1"/>
      <c r="DN1241" s="1"/>
      <c r="DO1241" s="1"/>
      <c r="DP1241" s="1"/>
      <c r="DQ1241" s="1"/>
      <c r="DR1241" s="1"/>
      <c r="DS1241" s="1"/>
      <c r="DT1241" s="1"/>
      <c r="DU1241" s="1"/>
      <c r="DV1241" s="1"/>
      <c r="DW1241" s="1"/>
      <c r="DX1241" s="1"/>
      <c r="DY1241" s="1"/>
      <c r="DZ1241" s="1"/>
      <c r="EA1241" s="1"/>
      <c r="EB1241" s="1"/>
      <c r="EC1241" s="1"/>
      <c r="ED1241" s="1"/>
      <c r="EE1241" s="1"/>
      <c r="EF1241" s="1"/>
      <c r="EG1241" s="1"/>
    </row>
    <row r="1242" spans="1:137">
      <c r="A1242" s="1"/>
      <c r="B1242" s="1"/>
      <c r="C1242" s="1"/>
      <c r="D1242" s="1"/>
      <c r="E1242" s="10"/>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c r="BX1242" s="1"/>
      <c r="BY1242" s="1"/>
      <c r="BZ1242" s="1"/>
      <c r="CA1242" s="1"/>
      <c r="CB1242" s="1"/>
      <c r="CC1242" s="1"/>
      <c r="CD1242" s="1"/>
      <c r="CE1242" s="1"/>
      <c r="CF1242" s="1"/>
      <c r="CG1242" s="1"/>
      <c r="CH1242" s="1"/>
      <c r="CI1242" s="1"/>
      <c r="CJ1242" s="1"/>
      <c r="CK1242" s="1"/>
      <c r="CL1242" s="1"/>
      <c r="CM1242" s="1"/>
      <c r="CN1242" s="1"/>
      <c r="CO1242" s="1"/>
      <c r="CP1242" s="1"/>
      <c r="CQ1242" s="1"/>
      <c r="CR1242" s="1"/>
      <c r="CS1242" s="1"/>
      <c r="CT1242" s="1"/>
      <c r="CU1242" s="1"/>
      <c r="CV1242" s="1"/>
      <c r="CW1242" s="1"/>
      <c r="CX1242" s="1"/>
      <c r="CY1242" s="1"/>
      <c r="CZ1242" s="1"/>
      <c r="DA1242" s="1"/>
      <c r="DB1242" s="1"/>
      <c r="DC1242" s="1"/>
      <c r="DD1242" s="1"/>
      <c r="DE1242" s="1"/>
      <c r="DF1242" s="1"/>
      <c r="DG1242" s="1"/>
      <c r="DH1242" s="1"/>
      <c r="DI1242" s="1"/>
      <c r="DJ1242" s="1"/>
      <c r="DK1242" s="1"/>
      <c r="DL1242" s="1"/>
      <c r="DM1242" s="1"/>
      <c r="DN1242" s="1"/>
      <c r="DO1242" s="1"/>
      <c r="DP1242" s="1"/>
      <c r="DQ1242" s="1"/>
      <c r="DR1242" s="1"/>
      <c r="DS1242" s="1"/>
      <c r="DT1242" s="1"/>
      <c r="DU1242" s="1"/>
      <c r="DV1242" s="1"/>
      <c r="DW1242" s="1"/>
      <c r="DX1242" s="1"/>
      <c r="DY1242" s="1"/>
      <c r="DZ1242" s="1"/>
      <c r="EA1242" s="1"/>
      <c r="EB1242" s="1"/>
      <c r="EC1242" s="1"/>
      <c r="ED1242" s="1"/>
      <c r="EE1242" s="1"/>
      <c r="EF1242" s="1"/>
      <c r="EG1242" s="1"/>
    </row>
    <row r="1243" spans="1:137">
      <c r="A1243" s="1"/>
      <c r="B1243" s="1"/>
      <c r="C1243" s="1"/>
      <c r="D1243" s="1"/>
      <c r="E1243" s="10"/>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c r="CO1243" s="1"/>
      <c r="CP1243" s="1"/>
      <c r="CQ1243" s="1"/>
      <c r="CR1243" s="1"/>
      <c r="CS1243" s="1"/>
      <c r="CT1243" s="1"/>
      <c r="CU1243" s="1"/>
      <c r="CV1243" s="1"/>
      <c r="CW1243" s="1"/>
      <c r="CX1243" s="1"/>
      <c r="CY1243" s="1"/>
      <c r="CZ1243" s="1"/>
      <c r="DA1243" s="1"/>
      <c r="DB1243" s="1"/>
      <c r="DC1243" s="1"/>
      <c r="DD1243" s="1"/>
      <c r="DE1243" s="1"/>
      <c r="DF1243" s="1"/>
      <c r="DG1243" s="1"/>
      <c r="DH1243" s="1"/>
      <c r="DI1243" s="1"/>
      <c r="DJ1243" s="1"/>
      <c r="DK1243" s="1"/>
      <c r="DL1243" s="1"/>
      <c r="DM1243" s="1"/>
      <c r="DN1243" s="1"/>
      <c r="DO1243" s="1"/>
      <c r="DP1243" s="1"/>
      <c r="DQ1243" s="1"/>
      <c r="DR1243" s="1"/>
      <c r="DS1243" s="1"/>
      <c r="DT1243" s="1"/>
      <c r="DU1243" s="1"/>
      <c r="DV1243" s="1"/>
      <c r="DW1243" s="1"/>
      <c r="DX1243" s="1"/>
      <c r="DY1243" s="1"/>
      <c r="DZ1243" s="1"/>
      <c r="EA1243" s="1"/>
      <c r="EB1243" s="1"/>
      <c r="EC1243" s="1"/>
      <c r="ED1243" s="1"/>
      <c r="EE1243" s="1"/>
      <c r="EF1243" s="1"/>
      <c r="EG1243" s="1"/>
    </row>
    <row r="1244" spans="1:137">
      <c r="A1244" s="1"/>
      <c r="B1244" s="1"/>
      <c r="C1244" s="1"/>
      <c r="D1244" s="1"/>
      <c r="E1244" s="10"/>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c r="CO1244" s="1"/>
      <c r="CP1244" s="1"/>
      <c r="CQ1244" s="1"/>
      <c r="CR1244" s="1"/>
      <c r="CS1244" s="1"/>
      <c r="CT1244" s="1"/>
      <c r="CU1244" s="1"/>
      <c r="CV1244" s="1"/>
      <c r="CW1244" s="1"/>
      <c r="CX1244" s="1"/>
      <c r="CY1244" s="1"/>
      <c r="CZ1244" s="1"/>
      <c r="DA1244" s="1"/>
      <c r="DB1244" s="1"/>
      <c r="DC1244" s="1"/>
      <c r="DD1244" s="1"/>
      <c r="DE1244" s="1"/>
      <c r="DF1244" s="1"/>
      <c r="DG1244" s="1"/>
      <c r="DH1244" s="1"/>
      <c r="DI1244" s="1"/>
      <c r="DJ1244" s="1"/>
      <c r="DK1244" s="1"/>
      <c r="DL1244" s="1"/>
      <c r="DM1244" s="1"/>
      <c r="DN1244" s="1"/>
      <c r="DO1244" s="1"/>
      <c r="DP1244" s="1"/>
      <c r="DQ1244" s="1"/>
      <c r="DR1244" s="1"/>
      <c r="DS1244" s="1"/>
      <c r="DT1244" s="1"/>
      <c r="DU1244" s="1"/>
      <c r="DV1244" s="1"/>
      <c r="DW1244" s="1"/>
      <c r="DX1244" s="1"/>
      <c r="DY1244" s="1"/>
      <c r="DZ1244" s="1"/>
      <c r="EA1244" s="1"/>
      <c r="EB1244" s="1"/>
      <c r="EC1244" s="1"/>
      <c r="ED1244" s="1"/>
      <c r="EE1244" s="1"/>
      <c r="EF1244" s="1"/>
      <c r="EG1244" s="1"/>
    </row>
    <row r="1245" spans="1:137">
      <c r="A1245" s="1"/>
      <c r="B1245" s="1"/>
      <c r="C1245" s="1"/>
      <c r="D1245" s="1"/>
      <c r="E1245" s="10"/>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c r="CO1245" s="1"/>
      <c r="CP1245" s="1"/>
      <c r="CQ1245" s="1"/>
      <c r="CR1245" s="1"/>
      <c r="CS1245" s="1"/>
      <c r="CT1245" s="1"/>
      <c r="CU1245" s="1"/>
      <c r="CV1245" s="1"/>
      <c r="CW1245" s="1"/>
      <c r="CX1245" s="1"/>
      <c r="CY1245" s="1"/>
      <c r="CZ1245" s="1"/>
      <c r="DA1245" s="1"/>
      <c r="DB1245" s="1"/>
      <c r="DC1245" s="1"/>
      <c r="DD1245" s="1"/>
      <c r="DE1245" s="1"/>
      <c r="DF1245" s="1"/>
      <c r="DG1245" s="1"/>
      <c r="DH1245" s="1"/>
      <c r="DI1245" s="1"/>
      <c r="DJ1245" s="1"/>
      <c r="DK1245" s="1"/>
      <c r="DL1245" s="1"/>
      <c r="DM1245" s="1"/>
      <c r="DN1245" s="1"/>
      <c r="DO1245" s="1"/>
      <c r="DP1245" s="1"/>
      <c r="DQ1245" s="1"/>
      <c r="DR1245" s="1"/>
      <c r="DS1245" s="1"/>
      <c r="DT1245" s="1"/>
      <c r="DU1245" s="1"/>
      <c r="DV1245" s="1"/>
      <c r="DW1245" s="1"/>
      <c r="DX1245" s="1"/>
      <c r="DY1245" s="1"/>
      <c r="DZ1245" s="1"/>
      <c r="EA1245" s="1"/>
      <c r="EB1245" s="1"/>
      <c r="EC1245" s="1"/>
      <c r="ED1245" s="1"/>
      <c r="EE1245" s="1"/>
      <c r="EF1245" s="1"/>
      <c r="EG1245" s="1"/>
    </row>
    <row r="1246" spans="1:137">
      <c r="A1246" s="1"/>
      <c r="B1246" s="1"/>
      <c r="C1246" s="1"/>
      <c r="D1246" s="1"/>
      <c r="E1246" s="10"/>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c r="CO1246" s="1"/>
      <c r="CP1246" s="1"/>
      <c r="CQ1246" s="1"/>
      <c r="CR1246" s="1"/>
      <c r="CS1246" s="1"/>
      <c r="CT1246" s="1"/>
      <c r="CU1246" s="1"/>
      <c r="CV1246" s="1"/>
      <c r="CW1246" s="1"/>
      <c r="CX1246" s="1"/>
      <c r="CY1246" s="1"/>
      <c r="CZ1246" s="1"/>
      <c r="DA1246" s="1"/>
      <c r="DB1246" s="1"/>
      <c r="DC1246" s="1"/>
      <c r="DD1246" s="1"/>
      <c r="DE1246" s="1"/>
      <c r="DF1246" s="1"/>
      <c r="DG1246" s="1"/>
      <c r="DH1246" s="1"/>
      <c r="DI1246" s="1"/>
      <c r="DJ1246" s="1"/>
      <c r="DK1246" s="1"/>
      <c r="DL1246" s="1"/>
      <c r="DM1246" s="1"/>
      <c r="DN1246" s="1"/>
      <c r="DO1246" s="1"/>
      <c r="DP1246" s="1"/>
      <c r="DQ1246" s="1"/>
      <c r="DR1246" s="1"/>
      <c r="DS1246" s="1"/>
      <c r="DT1246" s="1"/>
      <c r="DU1246" s="1"/>
      <c r="DV1246" s="1"/>
      <c r="DW1246" s="1"/>
      <c r="DX1246" s="1"/>
      <c r="DY1246" s="1"/>
      <c r="DZ1246" s="1"/>
      <c r="EA1246" s="1"/>
      <c r="EB1246" s="1"/>
      <c r="EC1246" s="1"/>
      <c r="ED1246" s="1"/>
      <c r="EE1246" s="1"/>
      <c r="EF1246" s="1"/>
      <c r="EG1246" s="1"/>
    </row>
    <row r="1247" spans="1:137">
      <c r="A1247" s="1"/>
      <c r="B1247" s="1"/>
      <c r="C1247" s="1"/>
      <c r="D1247" s="1"/>
      <c r="E1247" s="10"/>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c r="CO1247" s="1"/>
      <c r="CP1247" s="1"/>
      <c r="CQ1247" s="1"/>
      <c r="CR1247" s="1"/>
      <c r="CS1247" s="1"/>
      <c r="CT1247" s="1"/>
      <c r="CU1247" s="1"/>
      <c r="CV1247" s="1"/>
      <c r="CW1247" s="1"/>
      <c r="CX1247" s="1"/>
      <c r="CY1247" s="1"/>
      <c r="CZ1247" s="1"/>
      <c r="DA1247" s="1"/>
      <c r="DB1247" s="1"/>
      <c r="DC1247" s="1"/>
      <c r="DD1247" s="1"/>
      <c r="DE1247" s="1"/>
      <c r="DF1247" s="1"/>
      <c r="DG1247" s="1"/>
      <c r="DH1247" s="1"/>
      <c r="DI1247" s="1"/>
      <c r="DJ1247" s="1"/>
      <c r="DK1247" s="1"/>
      <c r="DL1247" s="1"/>
      <c r="DM1247" s="1"/>
      <c r="DN1247" s="1"/>
      <c r="DO1247" s="1"/>
      <c r="DP1247" s="1"/>
      <c r="DQ1247" s="1"/>
      <c r="DR1247" s="1"/>
      <c r="DS1247" s="1"/>
      <c r="DT1247" s="1"/>
      <c r="DU1247" s="1"/>
      <c r="DV1247" s="1"/>
      <c r="DW1247" s="1"/>
      <c r="DX1247" s="1"/>
      <c r="DY1247" s="1"/>
      <c r="DZ1247" s="1"/>
      <c r="EA1247" s="1"/>
      <c r="EB1247" s="1"/>
      <c r="EC1247" s="1"/>
      <c r="ED1247" s="1"/>
      <c r="EE1247" s="1"/>
      <c r="EF1247" s="1"/>
      <c r="EG1247" s="1"/>
    </row>
    <row r="1248" spans="1:137">
      <c r="A1248" s="1"/>
      <c r="B1248" s="1"/>
      <c r="C1248" s="1"/>
      <c r="D1248" s="1"/>
      <c r="E1248" s="10"/>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c r="CO1248" s="1"/>
      <c r="CP1248" s="1"/>
      <c r="CQ1248" s="1"/>
      <c r="CR1248" s="1"/>
      <c r="CS1248" s="1"/>
      <c r="CT1248" s="1"/>
      <c r="CU1248" s="1"/>
      <c r="CV1248" s="1"/>
      <c r="CW1248" s="1"/>
      <c r="CX1248" s="1"/>
      <c r="CY1248" s="1"/>
      <c r="CZ1248" s="1"/>
      <c r="DA1248" s="1"/>
      <c r="DB1248" s="1"/>
      <c r="DC1248" s="1"/>
      <c r="DD1248" s="1"/>
      <c r="DE1248" s="1"/>
      <c r="DF1248" s="1"/>
      <c r="DG1248" s="1"/>
      <c r="DH1248" s="1"/>
      <c r="DI1248" s="1"/>
      <c r="DJ1248" s="1"/>
      <c r="DK1248" s="1"/>
      <c r="DL1248" s="1"/>
      <c r="DM1248" s="1"/>
      <c r="DN1248" s="1"/>
      <c r="DO1248" s="1"/>
      <c r="DP1248" s="1"/>
      <c r="DQ1248" s="1"/>
      <c r="DR1248" s="1"/>
      <c r="DS1248" s="1"/>
      <c r="DT1248" s="1"/>
      <c r="DU1248" s="1"/>
      <c r="DV1248" s="1"/>
      <c r="DW1248" s="1"/>
      <c r="DX1248" s="1"/>
      <c r="DY1248" s="1"/>
      <c r="DZ1248" s="1"/>
      <c r="EA1248" s="1"/>
      <c r="EB1248" s="1"/>
      <c r="EC1248" s="1"/>
      <c r="ED1248" s="1"/>
      <c r="EE1248" s="1"/>
      <c r="EF1248" s="1"/>
      <c r="EG1248" s="1"/>
    </row>
    <row r="1249" spans="1:137">
      <c r="A1249" s="1"/>
      <c r="B1249" s="1"/>
      <c r="C1249" s="1"/>
      <c r="D1249" s="1"/>
      <c r="E1249" s="10"/>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c r="CO1249" s="1"/>
      <c r="CP1249" s="1"/>
      <c r="CQ1249" s="1"/>
      <c r="CR1249" s="1"/>
      <c r="CS1249" s="1"/>
      <c r="CT1249" s="1"/>
      <c r="CU1249" s="1"/>
      <c r="CV1249" s="1"/>
      <c r="CW1249" s="1"/>
      <c r="CX1249" s="1"/>
      <c r="CY1249" s="1"/>
      <c r="CZ1249" s="1"/>
      <c r="DA1249" s="1"/>
      <c r="DB1249" s="1"/>
      <c r="DC1249" s="1"/>
      <c r="DD1249" s="1"/>
      <c r="DE1249" s="1"/>
      <c r="DF1249" s="1"/>
      <c r="DG1249" s="1"/>
      <c r="DH1249" s="1"/>
      <c r="DI1249" s="1"/>
      <c r="DJ1249" s="1"/>
      <c r="DK1249" s="1"/>
      <c r="DL1249" s="1"/>
      <c r="DM1249" s="1"/>
      <c r="DN1249" s="1"/>
      <c r="DO1249" s="1"/>
      <c r="DP1249" s="1"/>
      <c r="DQ1249" s="1"/>
      <c r="DR1249" s="1"/>
      <c r="DS1249" s="1"/>
      <c r="DT1249" s="1"/>
      <c r="DU1249" s="1"/>
      <c r="DV1249" s="1"/>
      <c r="DW1249" s="1"/>
      <c r="DX1249" s="1"/>
      <c r="DY1249" s="1"/>
      <c r="DZ1249" s="1"/>
      <c r="EA1249" s="1"/>
      <c r="EB1249" s="1"/>
      <c r="EC1249" s="1"/>
      <c r="ED1249" s="1"/>
      <c r="EE1249" s="1"/>
      <c r="EF1249" s="1"/>
      <c r="EG1249" s="1"/>
    </row>
    <row r="1250" spans="1:137">
      <c r="A1250" s="1"/>
      <c r="B1250" s="1"/>
      <c r="C1250" s="1"/>
      <c r="D1250" s="1"/>
      <c r="E1250" s="10"/>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c r="DD1250" s="1"/>
      <c r="DE1250" s="1"/>
      <c r="DF1250" s="1"/>
      <c r="DG1250" s="1"/>
      <c r="DH1250" s="1"/>
      <c r="DI1250" s="1"/>
      <c r="DJ1250" s="1"/>
      <c r="DK1250" s="1"/>
      <c r="DL1250" s="1"/>
      <c r="DM1250" s="1"/>
      <c r="DN1250" s="1"/>
      <c r="DO1250" s="1"/>
      <c r="DP1250" s="1"/>
      <c r="DQ1250" s="1"/>
      <c r="DR1250" s="1"/>
      <c r="DS1250" s="1"/>
      <c r="DT1250" s="1"/>
      <c r="DU1250" s="1"/>
      <c r="DV1250" s="1"/>
      <c r="DW1250" s="1"/>
      <c r="DX1250" s="1"/>
      <c r="DY1250" s="1"/>
      <c r="DZ1250" s="1"/>
      <c r="EA1250" s="1"/>
      <c r="EB1250" s="1"/>
      <c r="EC1250" s="1"/>
      <c r="ED1250" s="1"/>
      <c r="EE1250" s="1"/>
      <c r="EF1250" s="1"/>
      <c r="EG1250" s="1"/>
    </row>
    <row r="1251" spans="1:137">
      <c r="A1251" s="1"/>
      <c r="B1251" s="1"/>
      <c r="C1251" s="1"/>
      <c r="D1251" s="1"/>
      <c r="E1251" s="10"/>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c r="DD1251" s="1"/>
      <c r="DE1251" s="1"/>
      <c r="DF1251" s="1"/>
      <c r="DG1251" s="1"/>
      <c r="DH1251" s="1"/>
      <c r="DI1251" s="1"/>
      <c r="DJ1251" s="1"/>
      <c r="DK1251" s="1"/>
      <c r="DL1251" s="1"/>
      <c r="DM1251" s="1"/>
      <c r="DN1251" s="1"/>
      <c r="DO1251" s="1"/>
      <c r="DP1251" s="1"/>
      <c r="DQ1251" s="1"/>
      <c r="DR1251" s="1"/>
      <c r="DS1251" s="1"/>
      <c r="DT1251" s="1"/>
      <c r="DU1251" s="1"/>
      <c r="DV1251" s="1"/>
      <c r="DW1251" s="1"/>
      <c r="DX1251" s="1"/>
      <c r="DY1251" s="1"/>
      <c r="DZ1251" s="1"/>
      <c r="EA1251" s="1"/>
      <c r="EB1251" s="1"/>
      <c r="EC1251" s="1"/>
      <c r="ED1251" s="1"/>
      <c r="EE1251" s="1"/>
      <c r="EF1251" s="1"/>
      <c r="EG1251" s="1"/>
    </row>
    <row r="1252" spans="1:137">
      <c r="A1252" s="1"/>
      <c r="B1252" s="1"/>
      <c r="C1252" s="1"/>
      <c r="D1252" s="1"/>
      <c r="E1252" s="10"/>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c r="CT1252" s="1"/>
      <c r="CU1252" s="1"/>
      <c r="CV1252" s="1"/>
      <c r="CW1252" s="1"/>
      <c r="CX1252" s="1"/>
      <c r="CY1252" s="1"/>
      <c r="CZ1252" s="1"/>
      <c r="DA1252" s="1"/>
      <c r="DB1252" s="1"/>
      <c r="DC1252" s="1"/>
      <c r="DD1252" s="1"/>
      <c r="DE1252" s="1"/>
      <c r="DF1252" s="1"/>
      <c r="DG1252" s="1"/>
      <c r="DH1252" s="1"/>
      <c r="DI1252" s="1"/>
      <c r="DJ1252" s="1"/>
      <c r="DK1252" s="1"/>
      <c r="DL1252" s="1"/>
      <c r="DM1252" s="1"/>
      <c r="DN1252" s="1"/>
      <c r="DO1252" s="1"/>
      <c r="DP1252" s="1"/>
      <c r="DQ1252" s="1"/>
      <c r="DR1252" s="1"/>
      <c r="DS1252" s="1"/>
      <c r="DT1252" s="1"/>
      <c r="DU1252" s="1"/>
      <c r="DV1252" s="1"/>
      <c r="DW1252" s="1"/>
      <c r="DX1252" s="1"/>
      <c r="DY1252" s="1"/>
      <c r="DZ1252" s="1"/>
      <c r="EA1252" s="1"/>
      <c r="EB1252" s="1"/>
      <c r="EC1252" s="1"/>
      <c r="ED1252" s="1"/>
      <c r="EE1252" s="1"/>
      <c r="EF1252" s="1"/>
      <c r="EG1252" s="1"/>
    </row>
    <row r="1253" spans="1:137">
      <c r="A1253" s="1"/>
      <c r="B1253" s="1"/>
      <c r="C1253" s="1"/>
      <c r="D1253" s="1"/>
      <c r="E1253" s="10"/>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c r="CT1253" s="1"/>
      <c r="CU1253" s="1"/>
      <c r="CV1253" s="1"/>
      <c r="CW1253" s="1"/>
      <c r="CX1253" s="1"/>
      <c r="CY1253" s="1"/>
      <c r="CZ1253" s="1"/>
      <c r="DA1253" s="1"/>
      <c r="DB1253" s="1"/>
      <c r="DC1253" s="1"/>
      <c r="DD1253" s="1"/>
      <c r="DE1253" s="1"/>
      <c r="DF1253" s="1"/>
      <c r="DG1253" s="1"/>
      <c r="DH1253" s="1"/>
      <c r="DI1253" s="1"/>
      <c r="DJ1253" s="1"/>
      <c r="DK1253" s="1"/>
      <c r="DL1253" s="1"/>
      <c r="DM1253" s="1"/>
      <c r="DN1253" s="1"/>
      <c r="DO1253" s="1"/>
      <c r="DP1253" s="1"/>
      <c r="DQ1253" s="1"/>
      <c r="DR1253" s="1"/>
      <c r="DS1253" s="1"/>
      <c r="DT1253" s="1"/>
      <c r="DU1253" s="1"/>
      <c r="DV1253" s="1"/>
      <c r="DW1253" s="1"/>
      <c r="DX1253" s="1"/>
      <c r="DY1253" s="1"/>
      <c r="DZ1253" s="1"/>
      <c r="EA1253" s="1"/>
      <c r="EB1253" s="1"/>
      <c r="EC1253" s="1"/>
      <c r="ED1253" s="1"/>
      <c r="EE1253" s="1"/>
      <c r="EF1253" s="1"/>
      <c r="EG1253" s="1"/>
    </row>
    <row r="1254" spans="1:137">
      <c r="A1254" s="1"/>
      <c r="B1254" s="1"/>
      <c r="C1254" s="1"/>
      <c r="D1254" s="1"/>
      <c r="E1254" s="10"/>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c r="CT1254" s="1"/>
      <c r="CU1254" s="1"/>
      <c r="CV1254" s="1"/>
      <c r="CW1254" s="1"/>
      <c r="CX1254" s="1"/>
      <c r="CY1254" s="1"/>
      <c r="CZ1254" s="1"/>
      <c r="DA1254" s="1"/>
      <c r="DB1254" s="1"/>
      <c r="DC1254" s="1"/>
      <c r="DD1254" s="1"/>
      <c r="DE1254" s="1"/>
      <c r="DF1254" s="1"/>
      <c r="DG1254" s="1"/>
      <c r="DH1254" s="1"/>
      <c r="DI1254" s="1"/>
      <c r="DJ1254" s="1"/>
      <c r="DK1254" s="1"/>
      <c r="DL1254" s="1"/>
      <c r="DM1254" s="1"/>
      <c r="DN1254" s="1"/>
      <c r="DO1254" s="1"/>
      <c r="DP1254" s="1"/>
      <c r="DQ1254" s="1"/>
      <c r="DR1254" s="1"/>
      <c r="DS1254" s="1"/>
      <c r="DT1254" s="1"/>
      <c r="DU1254" s="1"/>
      <c r="DV1254" s="1"/>
      <c r="DW1254" s="1"/>
      <c r="DX1254" s="1"/>
      <c r="DY1254" s="1"/>
      <c r="DZ1254" s="1"/>
      <c r="EA1254" s="1"/>
      <c r="EB1254" s="1"/>
      <c r="EC1254" s="1"/>
      <c r="ED1254" s="1"/>
      <c r="EE1254" s="1"/>
      <c r="EF1254" s="1"/>
      <c r="EG1254" s="1"/>
    </row>
    <row r="1255" spans="1:137">
      <c r="A1255" s="1"/>
      <c r="B1255" s="1"/>
      <c r="C1255" s="1"/>
      <c r="D1255" s="1"/>
      <c r="E1255" s="10"/>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c r="CT1255" s="1"/>
      <c r="CU1255" s="1"/>
      <c r="CV1255" s="1"/>
      <c r="CW1255" s="1"/>
      <c r="CX1255" s="1"/>
      <c r="CY1255" s="1"/>
      <c r="CZ1255" s="1"/>
      <c r="DA1255" s="1"/>
      <c r="DB1255" s="1"/>
      <c r="DC1255" s="1"/>
      <c r="DD1255" s="1"/>
      <c r="DE1255" s="1"/>
      <c r="DF1255" s="1"/>
      <c r="DG1255" s="1"/>
      <c r="DH1255" s="1"/>
      <c r="DI1255" s="1"/>
      <c r="DJ1255" s="1"/>
      <c r="DK1255" s="1"/>
      <c r="DL1255" s="1"/>
      <c r="DM1255" s="1"/>
      <c r="DN1255" s="1"/>
      <c r="DO1255" s="1"/>
      <c r="DP1255" s="1"/>
      <c r="DQ1255" s="1"/>
      <c r="DR1255" s="1"/>
      <c r="DS1255" s="1"/>
      <c r="DT1255" s="1"/>
      <c r="DU1255" s="1"/>
      <c r="DV1255" s="1"/>
      <c r="DW1255" s="1"/>
      <c r="DX1255" s="1"/>
      <c r="DY1255" s="1"/>
      <c r="DZ1255" s="1"/>
      <c r="EA1255" s="1"/>
      <c r="EB1255" s="1"/>
      <c r="EC1255" s="1"/>
      <c r="ED1255" s="1"/>
      <c r="EE1255" s="1"/>
      <c r="EF1255" s="1"/>
      <c r="EG1255" s="1"/>
    </row>
    <row r="1256" spans="1:137">
      <c r="A1256" s="1"/>
      <c r="B1256" s="1"/>
      <c r="C1256" s="1"/>
      <c r="D1256" s="1"/>
      <c r="E1256" s="10"/>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c r="CT1256" s="1"/>
      <c r="CU1256" s="1"/>
      <c r="CV1256" s="1"/>
      <c r="CW1256" s="1"/>
      <c r="CX1256" s="1"/>
      <c r="CY1256" s="1"/>
      <c r="CZ1256" s="1"/>
      <c r="DA1256" s="1"/>
      <c r="DB1256" s="1"/>
      <c r="DC1256" s="1"/>
      <c r="DD1256" s="1"/>
      <c r="DE1256" s="1"/>
      <c r="DF1256" s="1"/>
      <c r="DG1256" s="1"/>
      <c r="DH1256" s="1"/>
      <c r="DI1256" s="1"/>
      <c r="DJ1256" s="1"/>
      <c r="DK1256" s="1"/>
      <c r="DL1256" s="1"/>
      <c r="DM1256" s="1"/>
      <c r="DN1256" s="1"/>
      <c r="DO1256" s="1"/>
      <c r="DP1256" s="1"/>
      <c r="DQ1256" s="1"/>
      <c r="DR1256" s="1"/>
      <c r="DS1256" s="1"/>
      <c r="DT1256" s="1"/>
      <c r="DU1256" s="1"/>
      <c r="DV1256" s="1"/>
      <c r="DW1256" s="1"/>
      <c r="DX1256" s="1"/>
      <c r="DY1256" s="1"/>
      <c r="DZ1256" s="1"/>
      <c r="EA1256" s="1"/>
      <c r="EB1256" s="1"/>
      <c r="EC1256" s="1"/>
      <c r="ED1256" s="1"/>
      <c r="EE1256" s="1"/>
      <c r="EF1256" s="1"/>
      <c r="EG1256" s="1"/>
    </row>
    <row r="1257" spans="1:137">
      <c r="A1257" s="1"/>
      <c r="B1257" s="1"/>
      <c r="C1257" s="1"/>
      <c r="D1257" s="1"/>
      <c r="E1257" s="10"/>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c r="CT1257" s="1"/>
      <c r="CU1257" s="1"/>
      <c r="CV1257" s="1"/>
      <c r="CW1257" s="1"/>
      <c r="CX1257" s="1"/>
      <c r="CY1257" s="1"/>
      <c r="CZ1257" s="1"/>
      <c r="DA1257" s="1"/>
      <c r="DB1257" s="1"/>
      <c r="DC1257" s="1"/>
      <c r="DD1257" s="1"/>
      <c r="DE1257" s="1"/>
      <c r="DF1257" s="1"/>
      <c r="DG1257" s="1"/>
      <c r="DH1257" s="1"/>
      <c r="DI1257" s="1"/>
      <c r="DJ1257" s="1"/>
      <c r="DK1257" s="1"/>
      <c r="DL1257" s="1"/>
      <c r="DM1257" s="1"/>
      <c r="DN1257" s="1"/>
      <c r="DO1257" s="1"/>
      <c r="DP1257" s="1"/>
      <c r="DQ1257" s="1"/>
      <c r="DR1257" s="1"/>
      <c r="DS1257" s="1"/>
      <c r="DT1257" s="1"/>
      <c r="DU1257" s="1"/>
      <c r="DV1257" s="1"/>
      <c r="DW1257" s="1"/>
      <c r="DX1257" s="1"/>
      <c r="DY1257" s="1"/>
      <c r="DZ1257" s="1"/>
      <c r="EA1257" s="1"/>
      <c r="EB1257" s="1"/>
      <c r="EC1257" s="1"/>
      <c r="ED1257" s="1"/>
      <c r="EE1257" s="1"/>
      <c r="EF1257" s="1"/>
      <c r="EG1257" s="1"/>
    </row>
    <row r="1258" spans="1:137">
      <c r="A1258" s="1"/>
      <c r="B1258" s="1"/>
      <c r="C1258" s="1"/>
      <c r="D1258" s="1"/>
      <c r="E1258" s="10"/>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c r="CO1258" s="1"/>
      <c r="CP1258" s="1"/>
      <c r="CQ1258" s="1"/>
      <c r="CR1258" s="1"/>
      <c r="CS1258" s="1"/>
      <c r="CT1258" s="1"/>
      <c r="CU1258" s="1"/>
      <c r="CV1258" s="1"/>
      <c r="CW1258" s="1"/>
      <c r="CX1258" s="1"/>
      <c r="CY1258" s="1"/>
      <c r="CZ1258" s="1"/>
      <c r="DA1258" s="1"/>
      <c r="DB1258" s="1"/>
      <c r="DC1258" s="1"/>
      <c r="DD1258" s="1"/>
      <c r="DE1258" s="1"/>
      <c r="DF1258" s="1"/>
      <c r="DG1258" s="1"/>
      <c r="DH1258" s="1"/>
      <c r="DI1258" s="1"/>
      <c r="DJ1258" s="1"/>
      <c r="DK1258" s="1"/>
      <c r="DL1258" s="1"/>
      <c r="DM1258" s="1"/>
      <c r="DN1258" s="1"/>
      <c r="DO1258" s="1"/>
      <c r="DP1258" s="1"/>
      <c r="DQ1258" s="1"/>
      <c r="DR1258" s="1"/>
      <c r="DS1258" s="1"/>
      <c r="DT1258" s="1"/>
      <c r="DU1258" s="1"/>
      <c r="DV1258" s="1"/>
      <c r="DW1258" s="1"/>
      <c r="DX1258" s="1"/>
      <c r="DY1258" s="1"/>
      <c r="DZ1258" s="1"/>
      <c r="EA1258" s="1"/>
      <c r="EB1258" s="1"/>
      <c r="EC1258" s="1"/>
      <c r="ED1258" s="1"/>
      <c r="EE1258" s="1"/>
      <c r="EF1258" s="1"/>
      <c r="EG1258" s="1"/>
    </row>
    <row r="1259" spans="1:137">
      <c r="A1259" s="1"/>
      <c r="B1259" s="1"/>
      <c r="C1259" s="1"/>
      <c r="D1259" s="1"/>
      <c r="E1259" s="10"/>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c r="CO1259" s="1"/>
      <c r="CP1259" s="1"/>
      <c r="CQ1259" s="1"/>
      <c r="CR1259" s="1"/>
      <c r="CS1259" s="1"/>
      <c r="CT1259" s="1"/>
      <c r="CU1259" s="1"/>
      <c r="CV1259" s="1"/>
      <c r="CW1259" s="1"/>
      <c r="CX1259" s="1"/>
      <c r="CY1259" s="1"/>
      <c r="CZ1259" s="1"/>
      <c r="DA1259" s="1"/>
      <c r="DB1259" s="1"/>
      <c r="DC1259" s="1"/>
      <c r="DD1259" s="1"/>
      <c r="DE1259" s="1"/>
      <c r="DF1259" s="1"/>
      <c r="DG1259" s="1"/>
      <c r="DH1259" s="1"/>
      <c r="DI1259" s="1"/>
      <c r="DJ1259" s="1"/>
      <c r="DK1259" s="1"/>
      <c r="DL1259" s="1"/>
      <c r="DM1259" s="1"/>
      <c r="DN1259" s="1"/>
      <c r="DO1259" s="1"/>
      <c r="DP1259" s="1"/>
      <c r="DQ1259" s="1"/>
      <c r="DR1259" s="1"/>
      <c r="DS1259" s="1"/>
      <c r="DT1259" s="1"/>
      <c r="DU1259" s="1"/>
      <c r="DV1259" s="1"/>
      <c r="DW1259" s="1"/>
      <c r="DX1259" s="1"/>
      <c r="DY1259" s="1"/>
      <c r="DZ1259" s="1"/>
      <c r="EA1259" s="1"/>
      <c r="EB1259" s="1"/>
      <c r="EC1259" s="1"/>
      <c r="ED1259" s="1"/>
      <c r="EE1259" s="1"/>
      <c r="EF1259" s="1"/>
      <c r="EG1259" s="1"/>
    </row>
    <row r="1260" spans="1:137">
      <c r="A1260" s="1"/>
      <c r="B1260" s="1"/>
      <c r="C1260" s="1"/>
      <c r="D1260" s="1"/>
      <c r="E1260" s="10"/>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c r="CO1260" s="1"/>
      <c r="CP1260" s="1"/>
      <c r="CQ1260" s="1"/>
      <c r="CR1260" s="1"/>
      <c r="CS1260" s="1"/>
      <c r="CT1260" s="1"/>
      <c r="CU1260" s="1"/>
      <c r="CV1260" s="1"/>
      <c r="CW1260" s="1"/>
      <c r="CX1260" s="1"/>
      <c r="CY1260" s="1"/>
      <c r="CZ1260" s="1"/>
      <c r="DA1260" s="1"/>
      <c r="DB1260" s="1"/>
      <c r="DC1260" s="1"/>
      <c r="DD1260" s="1"/>
      <c r="DE1260" s="1"/>
      <c r="DF1260" s="1"/>
      <c r="DG1260" s="1"/>
      <c r="DH1260" s="1"/>
      <c r="DI1260" s="1"/>
      <c r="DJ1260" s="1"/>
      <c r="DK1260" s="1"/>
      <c r="DL1260" s="1"/>
      <c r="DM1260" s="1"/>
      <c r="DN1260" s="1"/>
      <c r="DO1260" s="1"/>
      <c r="DP1260" s="1"/>
      <c r="DQ1260" s="1"/>
      <c r="DR1260" s="1"/>
      <c r="DS1260" s="1"/>
      <c r="DT1260" s="1"/>
      <c r="DU1260" s="1"/>
      <c r="DV1260" s="1"/>
      <c r="DW1260" s="1"/>
      <c r="DX1260" s="1"/>
      <c r="DY1260" s="1"/>
      <c r="DZ1260" s="1"/>
      <c r="EA1260" s="1"/>
      <c r="EB1260" s="1"/>
      <c r="EC1260" s="1"/>
      <c r="ED1260" s="1"/>
      <c r="EE1260" s="1"/>
      <c r="EF1260" s="1"/>
      <c r="EG1260" s="1"/>
    </row>
    <row r="1261" spans="1:137">
      <c r="A1261" s="1"/>
      <c r="B1261" s="1"/>
      <c r="C1261" s="1"/>
      <c r="D1261" s="1"/>
      <c r="E1261" s="10"/>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c r="CO1261" s="1"/>
      <c r="CP1261" s="1"/>
      <c r="CQ1261" s="1"/>
      <c r="CR1261" s="1"/>
      <c r="CS1261" s="1"/>
      <c r="CT1261" s="1"/>
      <c r="CU1261" s="1"/>
      <c r="CV1261" s="1"/>
      <c r="CW1261" s="1"/>
      <c r="CX1261" s="1"/>
      <c r="CY1261" s="1"/>
      <c r="CZ1261" s="1"/>
      <c r="DA1261" s="1"/>
      <c r="DB1261" s="1"/>
      <c r="DC1261" s="1"/>
      <c r="DD1261" s="1"/>
      <c r="DE1261" s="1"/>
      <c r="DF1261" s="1"/>
      <c r="DG1261" s="1"/>
      <c r="DH1261" s="1"/>
      <c r="DI1261" s="1"/>
      <c r="DJ1261" s="1"/>
      <c r="DK1261" s="1"/>
      <c r="DL1261" s="1"/>
      <c r="DM1261" s="1"/>
      <c r="DN1261" s="1"/>
      <c r="DO1261" s="1"/>
      <c r="DP1261" s="1"/>
      <c r="DQ1261" s="1"/>
      <c r="DR1261" s="1"/>
      <c r="DS1261" s="1"/>
      <c r="DT1261" s="1"/>
      <c r="DU1261" s="1"/>
      <c r="DV1261" s="1"/>
      <c r="DW1261" s="1"/>
      <c r="DX1261" s="1"/>
      <c r="DY1261" s="1"/>
      <c r="DZ1261" s="1"/>
      <c r="EA1261" s="1"/>
      <c r="EB1261" s="1"/>
      <c r="EC1261" s="1"/>
      <c r="ED1261" s="1"/>
      <c r="EE1261" s="1"/>
      <c r="EF1261" s="1"/>
      <c r="EG1261" s="1"/>
    </row>
    <row r="1262" spans="1:137">
      <c r="A1262" s="1"/>
      <c r="B1262" s="1"/>
      <c r="C1262" s="1"/>
      <c r="D1262" s="1"/>
      <c r="E1262" s="10"/>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c r="CO1262" s="1"/>
      <c r="CP1262" s="1"/>
      <c r="CQ1262" s="1"/>
      <c r="CR1262" s="1"/>
      <c r="CS1262" s="1"/>
      <c r="CT1262" s="1"/>
      <c r="CU1262" s="1"/>
      <c r="CV1262" s="1"/>
      <c r="CW1262" s="1"/>
      <c r="CX1262" s="1"/>
      <c r="CY1262" s="1"/>
      <c r="CZ1262" s="1"/>
      <c r="DA1262" s="1"/>
      <c r="DB1262" s="1"/>
      <c r="DC1262" s="1"/>
      <c r="DD1262" s="1"/>
      <c r="DE1262" s="1"/>
      <c r="DF1262" s="1"/>
      <c r="DG1262" s="1"/>
      <c r="DH1262" s="1"/>
      <c r="DI1262" s="1"/>
      <c r="DJ1262" s="1"/>
      <c r="DK1262" s="1"/>
      <c r="DL1262" s="1"/>
      <c r="DM1262" s="1"/>
      <c r="DN1262" s="1"/>
      <c r="DO1262" s="1"/>
      <c r="DP1262" s="1"/>
      <c r="DQ1262" s="1"/>
      <c r="DR1262" s="1"/>
      <c r="DS1262" s="1"/>
      <c r="DT1262" s="1"/>
      <c r="DU1262" s="1"/>
      <c r="DV1262" s="1"/>
      <c r="DW1262" s="1"/>
      <c r="DX1262" s="1"/>
      <c r="DY1262" s="1"/>
      <c r="DZ1262" s="1"/>
      <c r="EA1262" s="1"/>
      <c r="EB1262" s="1"/>
      <c r="EC1262" s="1"/>
      <c r="ED1262" s="1"/>
      <c r="EE1262" s="1"/>
      <c r="EF1262" s="1"/>
      <c r="EG1262" s="1"/>
    </row>
    <row r="1263" spans="1:137">
      <c r="A1263" s="1"/>
      <c r="B1263" s="1"/>
      <c r="C1263" s="1"/>
      <c r="D1263" s="1"/>
      <c r="E1263" s="10"/>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c r="CO1263" s="1"/>
      <c r="CP1263" s="1"/>
      <c r="CQ1263" s="1"/>
      <c r="CR1263" s="1"/>
      <c r="CS1263" s="1"/>
      <c r="CT1263" s="1"/>
      <c r="CU1263" s="1"/>
      <c r="CV1263" s="1"/>
      <c r="CW1263" s="1"/>
      <c r="CX1263" s="1"/>
      <c r="CY1263" s="1"/>
      <c r="CZ1263" s="1"/>
      <c r="DA1263" s="1"/>
      <c r="DB1263" s="1"/>
      <c r="DC1263" s="1"/>
      <c r="DD1263" s="1"/>
      <c r="DE1263" s="1"/>
      <c r="DF1263" s="1"/>
      <c r="DG1263" s="1"/>
      <c r="DH1263" s="1"/>
      <c r="DI1263" s="1"/>
      <c r="DJ1263" s="1"/>
      <c r="DK1263" s="1"/>
      <c r="DL1263" s="1"/>
      <c r="DM1263" s="1"/>
      <c r="DN1263" s="1"/>
      <c r="DO1263" s="1"/>
      <c r="DP1263" s="1"/>
      <c r="DQ1263" s="1"/>
      <c r="DR1263" s="1"/>
      <c r="DS1263" s="1"/>
      <c r="DT1263" s="1"/>
      <c r="DU1263" s="1"/>
      <c r="DV1263" s="1"/>
      <c r="DW1263" s="1"/>
      <c r="DX1263" s="1"/>
      <c r="DY1263" s="1"/>
      <c r="DZ1263" s="1"/>
      <c r="EA1263" s="1"/>
      <c r="EB1263" s="1"/>
      <c r="EC1263" s="1"/>
      <c r="ED1263" s="1"/>
      <c r="EE1263" s="1"/>
      <c r="EF1263" s="1"/>
      <c r="EG1263" s="1"/>
    </row>
    <row r="1264" spans="1:137">
      <c r="A1264" s="1"/>
      <c r="B1264" s="1"/>
      <c r="C1264" s="1"/>
      <c r="D1264" s="1"/>
      <c r="E1264" s="10"/>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c r="CO1264" s="1"/>
      <c r="CP1264" s="1"/>
      <c r="CQ1264" s="1"/>
      <c r="CR1264" s="1"/>
      <c r="CS1264" s="1"/>
      <c r="CT1264" s="1"/>
      <c r="CU1264" s="1"/>
      <c r="CV1264" s="1"/>
      <c r="CW1264" s="1"/>
      <c r="CX1264" s="1"/>
      <c r="CY1264" s="1"/>
      <c r="CZ1264" s="1"/>
      <c r="DA1264" s="1"/>
      <c r="DB1264" s="1"/>
      <c r="DC1264" s="1"/>
      <c r="DD1264" s="1"/>
      <c r="DE1264" s="1"/>
      <c r="DF1264" s="1"/>
      <c r="DG1264" s="1"/>
      <c r="DH1264" s="1"/>
      <c r="DI1264" s="1"/>
      <c r="DJ1264" s="1"/>
      <c r="DK1264" s="1"/>
      <c r="DL1264" s="1"/>
      <c r="DM1264" s="1"/>
      <c r="DN1264" s="1"/>
      <c r="DO1264" s="1"/>
      <c r="DP1264" s="1"/>
      <c r="DQ1264" s="1"/>
      <c r="DR1264" s="1"/>
      <c r="DS1264" s="1"/>
      <c r="DT1264" s="1"/>
      <c r="DU1264" s="1"/>
      <c r="DV1264" s="1"/>
      <c r="DW1264" s="1"/>
      <c r="DX1264" s="1"/>
      <c r="DY1264" s="1"/>
      <c r="DZ1264" s="1"/>
      <c r="EA1264" s="1"/>
      <c r="EB1264" s="1"/>
      <c r="EC1264" s="1"/>
      <c r="ED1264" s="1"/>
      <c r="EE1264" s="1"/>
      <c r="EF1264" s="1"/>
      <c r="EG1264" s="1"/>
    </row>
    <row r="1265" spans="1:137">
      <c r="A1265" s="1"/>
      <c r="B1265" s="1"/>
      <c r="C1265" s="1"/>
      <c r="D1265" s="1"/>
      <c r="E1265" s="10"/>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c r="CO1265" s="1"/>
      <c r="CP1265" s="1"/>
      <c r="CQ1265" s="1"/>
      <c r="CR1265" s="1"/>
      <c r="CS1265" s="1"/>
      <c r="CT1265" s="1"/>
      <c r="CU1265" s="1"/>
      <c r="CV1265" s="1"/>
      <c r="CW1265" s="1"/>
      <c r="CX1265" s="1"/>
      <c r="CY1265" s="1"/>
      <c r="CZ1265" s="1"/>
      <c r="DA1265" s="1"/>
      <c r="DB1265" s="1"/>
      <c r="DC1265" s="1"/>
      <c r="DD1265" s="1"/>
      <c r="DE1265" s="1"/>
      <c r="DF1265" s="1"/>
      <c r="DG1265" s="1"/>
      <c r="DH1265" s="1"/>
      <c r="DI1265" s="1"/>
      <c r="DJ1265" s="1"/>
      <c r="DK1265" s="1"/>
      <c r="DL1265" s="1"/>
      <c r="DM1265" s="1"/>
      <c r="DN1265" s="1"/>
      <c r="DO1265" s="1"/>
      <c r="DP1265" s="1"/>
      <c r="DQ1265" s="1"/>
      <c r="DR1265" s="1"/>
      <c r="DS1265" s="1"/>
      <c r="DT1265" s="1"/>
      <c r="DU1265" s="1"/>
      <c r="DV1265" s="1"/>
      <c r="DW1265" s="1"/>
      <c r="DX1265" s="1"/>
      <c r="DY1265" s="1"/>
      <c r="DZ1265" s="1"/>
      <c r="EA1265" s="1"/>
      <c r="EB1265" s="1"/>
      <c r="EC1265" s="1"/>
      <c r="ED1265" s="1"/>
      <c r="EE1265" s="1"/>
      <c r="EF1265" s="1"/>
      <c r="EG1265" s="1"/>
    </row>
    <row r="1266" spans="1:137">
      <c r="A1266" s="1"/>
      <c r="B1266" s="1"/>
      <c r="C1266" s="1"/>
      <c r="D1266" s="1"/>
      <c r="E1266" s="10"/>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c r="CO1266" s="1"/>
      <c r="CP1266" s="1"/>
      <c r="CQ1266" s="1"/>
      <c r="CR1266" s="1"/>
      <c r="CS1266" s="1"/>
      <c r="CT1266" s="1"/>
      <c r="CU1266" s="1"/>
      <c r="CV1266" s="1"/>
      <c r="CW1266" s="1"/>
      <c r="CX1266" s="1"/>
      <c r="CY1266" s="1"/>
      <c r="CZ1266" s="1"/>
      <c r="DA1266" s="1"/>
      <c r="DB1266" s="1"/>
      <c r="DC1266" s="1"/>
      <c r="DD1266" s="1"/>
      <c r="DE1266" s="1"/>
      <c r="DF1266" s="1"/>
      <c r="DG1266" s="1"/>
      <c r="DH1266" s="1"/>
      <c r="DI1266" s="1"/>
      <c r="DJ1266" s="1"/>
      <c r="DK1266" s="1"/>
      <c r="DL1266" s="1"/>
      <c r="DM1266" s="1"/>
      <c r="DN1266" s="1"/>
      <c r="DO1266" s="1"/>
      <c r="DP1266" s="1"/>
      <c r="DQ1266" s="1"/>
      <c r="DR1266" s="1"/>
      <c r="DS1266" s="1"/>
      <c r="DT1266" s="1"/>
      <c r="DU1266" s="1"/>
      <c r="DV1266" s="1"/>
      <c r="DW1266" s="1"/>
      <c r="DX1266" s="1"/>
      <c r="DY1266" s="1"/>
      <c r="DZ1266" s="1"/>
      <c r="EA1266" s="1"/>
      <c r="EB1266" s="1"/>
      <c r="EC1266" s="1"/>
      <c r="ED1266" s="1"/>
      <c r="EE1266" s="1"/>
      <c r="EF1266" s="1"/>
      <c r="EG1266" s="1"/>
    </row>
    <row r="1267" spans="1:137">
      <c r="A1267" s="1"/>
      <c r="B1267" s="1"/>
      <c r="C1267" s="1"/>
      <c r="D1267" s="1"/>
      <c r="E1267" s="10"/>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c r="CO1267" s="1"/>
      <c r="CP1267" s="1"/>
      <c r="CQ1267" s="1"/>
      <c r="CR1267" s="1"/>
      <c r="CS1267" s="1"/>
      <c r="CT1267" s="1"/>
      <c r="CU1267" s="1"/>
      <c r="CV1267" s="1"/>
      <c r="CW1267" s="1"/>
      <c r="CX1267" s="1"/>
      <c r="CY1267" s="1"/>
      <c r="CZ1267" s="1"/>
      <c r="DA1267" s="1"/>
      <c r="DB1267" s="1"/>
      <c r="DC1267" s="1"/>
      <c r="DD1267" s="1"/>
      <c r="DE1267" s="1"/>
      <c r="DF1267" s="1"/>
      <c r="DG1267" s="1"/>
      <c r="DH1267" s="1"/>
      <c r="DI1267" s="1"/>
      <c r="DJ1267" s="1"/>
      <c r="DK1267" s="1"/>
      <c r="DL1267" s="1"/>
      <c r="DM1267" s="1"/>
      <c r="DN1267" s="1"/>
      <c r="DO1267" s="1"/>
      <c r="DP1267" s="1"/>
      <c r="DQ1267" s="1"/>
      <c r="DR1267" s="1"/>
      <c r="DS1267" s="1"/>
      <c r="DT1267" s="1"/>
      <c r="DU1267" s="1"/>
      <c r="DV1267" s="1"/>
      <c r="DW1267" s="1"/>
      <c r="DX1267" s="1"/>
      <c r="DY1267" s="1"/>
      <c r="DZ1267" s="1"/>
      <c r="EA1267" s="1"/>
      <c r="EB1267" s="1"/>
      <c r="EC1267" s="1"/>
      <c r="ED1267" s="1"/>
      <c r="EE1267" s="1"/>
      <c r="EF1267" s="1"/>
      <c r="EG1267" s="1"/>
    </row>
    <row r="1268" spans="1:137">
      <c r="A1268" s="1"/>
      <c r="B1268" s="1"/>
      <c r="C1268" s="1"/>
      <c r="D1268" s="1"/>
      <c r="E1268" s="10"/>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c r="CO1268" s="1"/>
      <c r="CP1268" s="1"/>
      <c r="CQ1268" s="1"/>
      <c r="CR1268" s="1"/>
      <c r="CS1268" s="1"/>
      <c r="CT1268" s="1"/>
      <c r="CU1268" s="1"/>
      <c r="CV1268" s="1"/>
      <c r="CW1268" s="1"/>
      <c r="CX1268" s="1"/>
      <c r="CY1268" s="1"/>
      <c r="CZ1268" s="1"/>
      <c r="DA1268" s="1"/>
      <c r="DB1268" s="1"/>
      <c r="DC1268" s="1"/>
      <c r="DD1268" s="1"/>
      <c r="DE1268" s="1"/>
      <c r="DF1268" s="1"/>
      <c r="DG1268" s="1"/>
      <c r="DH1268" s="1"/>
      <c r="DI1268" s="1"/>
      <c r="DJ1268" s="1"/>
      <c r="DK1268" s="1"/>
      <c r="DL1268" s="1"/>
      <c r="DM1268" s="1"/>
      <c r="DN1268" s="1"/>
      <c r="DO1268" s="1"/>
      <c r="DP1268" s="1"/>
      <c r="DQ1268" s="1"/>
      <c r="DR1268" s="1"/>
      <c r="DS1268" s="1"/>
      <c r="DT1268" s="1"/>
      <c r="DU1268" s="1"/>
      <c r="DV1268" s="1"/>
      <c r="DW1268" s="1"/>
      <c r="DX1268" s="1"/>
      <c r="DY1268" s="1"/>
      <c r="DZ1268" s="1"/>
      <c r="EA1268" s="1"/>
      <c r="EB1268" s="1"/>
      <c r="EC1268" s="1"/>
      <c r="ED1268" s="1"/>
      <c r="EE1268" s="1"/>
      <c r="EF1268" s="1"/>
      <c r="EG1268" s="1"/>
    </row>
    <row r="1269" spans="1:137">
      <c r="A1269" s="1"/>
      <c r="B1269" s="1"/>
      <c r="C1269" s="1"/>
      <c r="D1269" s="1"/>
      <c r="E1269" s="10"/>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c r="CO1269" s="1"/>
      <c r="CP1269" s="1"/>
      <c r="CQ1269" s="1"/>
      <c r="CR1269" s="1"/>
      <c r="CS1269" s="1"/>
      <c r="CT1269" s="1"/>
      <c r="CU1269" s="1"/>
      <c r="CV1269" s="1"/>
      <c r="CW1269" s="1"/>
      <c r="CX1269" s="1"/>
      <c r="CY1269" s="1"/>
      <c r="CZ1269" s="1"/>
      <c r="DA1269" s="1"/>
      <c r="DB1269" s="1"/>
      <c r="DC1269" s="1"/>
      <c r="DD1269" s="1"/>
      <c r="DE1269" s="1"/>
      <c r="DF1269" s="1"/>
      <c r="DG1269" s="1"/>
      <c r="DH1269" s="1"/>
      <c r="DI1269" s="1"/>
      <c r="DJ1269" s="1"/>
      <c r="DK1269" s="1"/>
      <c r="DL1269" s="1"/>
      <c r="DM1269" s="1"/>
      <c r="DN1269" s="1"/>
      <c r="DO1269" s="1"/>
      <c r="DP1269" s="1"/>
      <c r="DQ1269" s="1"/>
      <c r="DR1269" s="1"/>
      <c r="DS1269" s="1"/>
      <c r="DT1269" s="1"/>
      <c r="DU1269" s="1"/>
      <c r="DV1269" s="1"/>
      <c r="DW1269" s="1"/>
      <c r="DX1269" s="1"/>
      <c r="DY1269" s="1"/>
      <c r="DZ1269" s="1"/>
      <c r="EA1269" s="1"/>
      <c r="EB1269" s="1"/>
      <c r="EC1269" s="1"/>
      <c r="ED1269" s="1"/>
      <c r="EE1269" s="1"/>
      <c r="EF1269" s="1"/>
      <c r="EG1269" s="1"/>
    </row>
    <row r="1270" spans="1:137">
      <c r="A1270" s="1"/>
      <c r="B1270" s="1"/>
      <c r="C1270" s="1"/>
      <c r="D1270" s="1"/>
      <c r="E1270" s="10"/>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c r="CO1270" s="1"/>
      <c r="CP1270" s="1"/>
      <c r="CQ1270" s="1"/>
      <c r="CR1270" s="1"/>
      <c r="CS1270" s="1"/>
      <c r="CT1270" s="1"/>
      <c r="CU1270" s="1"/>
      <c r="CV1270" s="1"/>
      <c r="CW1270" s="1"/>
      <c r="CX1270" s="1"/>
      <c r="CY1270" s="1"/>
      <c r="CZ1270" s="1"/>
      <c r="DA1270" s="1"/>
      <c r="DB1270" s="1"/>
      <c r="DC1270" s="1"/>
      <c r="DD1270" s="1"/>
      <c r="DE1270" s="1"/>
      <c r="DF1270" s="1"/>
      <c r="DG1270" s="1"/>
      <c r="DH1270" s="1"/>
      <c r="DI1270" s="1"/>
      <c r="DJ1270" s="1"/>
      <c r="DK1270" s="1"/>
      <c r="DL1270" s="1"/>
      <c r="DM1270" s="1"/>
      <c r="DN1270" s="1"/>
      <c r="DO1270" s="1"/>
      <c r="DP1270" s="1"/>
      <c r="DQ1270" s="1"/>
      <c r="DR1270" s="1"/>
      <c r="DS1270" s="1"/>
      <c r="DT1270" s="1"/>
      <c r="DU1270" s="1"/>
      <c r="DV1270" s="1"/>
      <c r="DW1270" s="1"/>
      <c r="DX1270" s="1"/>
      <c r="DY1270" s="1"/>
      <c r="DZ1270" s="1"/>
      <c r="EA1270" s="1"/>
      <c r="EB1270" s="1"/>
      <c r="EC1270" s="1"/>
      <c r="ED1270" s="1"/>
      <c r="EE1270" s="1"/>
      <c r="EF1270" s="1"/>
      <c r="EG1270" s="1"/>
    </row>
    <row r="1271" spans="1:137">
      <c r="A1271" s="1"/>
      <c r="B1271" s="1"/>
      <c r="C1271" s="1"/>
      <c r="D1271" s="1"/>
      <c r="E1271" s="10"/>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c r="CO1271" s="1"/>
      <c r="CP1271" s="1"/>
      <c r="CQ1271" s="1"/>
      <c r="CR1271" s="1"/>
      <c r="CS1271" s="1"/>
      <c r="CT1271" s="1"/>
      <c r="CU1271" s="1"/>
      <c r="CV1271" s="1"/>
      <c r="CW1271" s="1"/>
      <c r="CX1271" s="1"/>
      <c r="CY1271" s="1"/>
      <c r="CZ1271" s="1"/>
      <c r="DA1271" s="1"/>
      <c r="DB1271" s="1"/>
      <c r="DC1271" s="1"/>
      <c r="DD1271" s="1"/>
      <c r="DE1271" s="1"/>
      <c r="DF1271" s="1"/>
      <c r="DG1271" s="1"/>
      <c r="DH1271" s="1"/>
      <c r="DI1271" s="1"/>
      <c r="DJ1271" s="1"/>
      <c r="DK1271" s="1"/>
      <c r="DL1271" s="1"/>
      <c r="DM1271" s="1"/>
      <c r="DN1271" s="1"/>
      <c r="DO1271" s="1"/>
      <c r="DP1271" s="1"/>
      <c r="DQ1271" s="1"/>
      <c r="DR1271" s="1"/>
      <c r="DS1271" s="1"/>
      <c r="DT1271" s="1"/>
      <c r="DU1271" s="1"/>
      <c r="DV1271" s="1"/>
      <c r="DW1271" s="1"/>
      <c r="DX1271" s="1"/>
      <c r="DY1271" s="1"/>
      <c r="DZ1271" s="1"/>
      <c r="EA1271" s="1"/>
      <c r="EB1271" s="1"/>
      <c r="EC1271" s="1"/>
      <c r="ED1271" s="1"/>
      <c r="EE1271" s="1"/>
      <c r="EF1271" s="1"/>
      <c r="EG1271" s="1"/>
    </row>
    <row r="1272" spans="1:137">
      <c r="A1272" s="1"/>
      <c r="B1272" s="1"/>
      <c r="C1272" s="1"/>
      <c r="D1272" s="1"/>
      <c r="E1272" s="10"/>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c r="CO1272" s="1"/>
      <c r="CP1272" s="1"/>
      <c r="CQ1272" s="1"/>
      <c r="CR1272" s="1"/>
      <c r="CS1272" s="1"/>
      <c r="CT1272" s="1"/>
      <c r="CU1272" s="1"/>
      <c r="CV1272" s="1"/>
      <c r="CW1272" s="1"/>
      <c r="CX1272" s="1"/>
      <c r="CY1272" s="1"/>
      <c r="CZ1272" s="1"/>
      <c r="DA1272" s="1"/>
      <c r="DB1272" s="1"/>
      <c r="DC1272" s="1"/>
      <c r="DD1272" s="1"/>
      <c r="DE1272" s="1"/>
      <c r="DF1272" s="1"/>
      <c r="DG1272" s="1"/>
      <c r="DH1272" s="1"/>
      <c r="DI1272" s="1"/>
      <c r="DJ1272" s="1"/>
      <c r="DK1272" s="1"/>
      <c r="DL1272" s="1"/>
      <c r="DM1272" s="1"/>
      <c r="DN1272" s="1"/>
      <c r="DO1272" s="1"/>
      <c r="DP1272" s="1"/>
      <c r="DQ1272" s="1"/>
      <c r="DR1272" s="1"/>
      <c r="DS1272" s="1"/>
      <c r="DT1272" s="1"/>
      <c r="DU1272" s="1"/>
      <c r="DV1272" s="1"/>
      <c r="DW1272" s="1"/>
      <c r="DX1272" s="1"/>
      <c r="DY1272" s="1"/>
      <c r="DZ1272" s="1"/>
      <c r="EA1272" s="1"/>
      <c r="EB1272" s="1"/>
      <c r="EC1272" s="1"/>
      <c r="ED1272" s="1"/>
      <c r="EE1272" s="1"/>
      <c r="EF1272" s="1"/>
      <c r="EG1272" s="1"/>
    </row>
    <row r="1273" spans="1:137">
      <c r="A1273" s="1"/>
      <c r="B1273" s="1"/>
      <c r="C1273" s="1"/>
      <c r="D1273" s="1"/>
      <c r="E1273" s="10"/>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c r="CO1273" s="1"/>
      <c r="CP1273" s="1"/>
      <c r="CQ1273" s="1"/>
      <c r="CR1273" s="1"/>
      <c r="CS1273" s="1"/>
      <c r="CT1273" s="1"/>
      <c r="CU1273" s="1"/>
      <c r="CV1273" s="1"/>
      <c r="CW1273" s="1"/>
      <c r="CX1273" s="1"/>
      <c r="CY1273" s="1"/>
      <c r="CZ1273" s="1"/>
      <c r="DA1273" s="1"/>
      <c r="DB1273" s="1"/>
      <c r="DC1273" s="1"/>
      <c r="DD1273" s="1"/>
      <c r="DE1273" s="1"/>
      <c r="DF1273" s="1"/>
      <c r="DG1273" s="1"/>
      <c r="DH1273" s="1"/>
      <c r="DI1273" s="1"/>
      <c r="DJ1273" s="1"/>
      <c r="DK1273" s="1"/>
      <c r="DL1273" s="1"/>
      <c r="DM1273" s="1"/>
      <c r="DN1273" s="1"/>
      <c r="DO1273" s="1"/>
      <c r="DP1273" s="1"/>
      <c r="DQ1273" s="1"/>
      <c r="DR1273" s="1"/>
      <c r="DS1273" s="1"/>
      <c r="DT1273" s="1"/>
      <c r="DU1273" s="1"/>
      <c r="DV1273" s="1"/>
      <c r="DW1273" s="1"/>
      <c r="DX1273" s="1"/>
      <c r="DY1273" s="1"/>
      <c r="DZ1273" s="1"/>
      <c r="EA1273" s="1"/>
      <c r="EB1273" s="1"/>
      <c r="EC1273" s="1"/>
      <c r="ED1273" s="1"/>
      <c r="EE1273" s="1"/>
      <c r="EF1273" s="1"/>
      <c r="EG1273" s="1"/>
    </row>
    <row r="1274" spans="1:137">
      <c r="A1274" s="1"/>
      <c r="B1274" s="1"/>
      <c r="C1274" s="1"/>
      <c r="D1274" s="1"/>
      <c r="E1274" s="10"/>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c r="CO1274" s="1"/>
      <c r="CP1274" s="1"/>
      <c r="CQ1274" s="1"/>
      <c r="CR1274" s="1"/>
      <c r="CS1274" s="1"/>
      <c r="CT1274" s="1"/>
      <c r="CU1274" s="1"/>
      <c r="CV1274" s="1"/>
      <c r="CW1274" s="1"/>
      <c r="CX1274" s="1"/>
      <c r="CY1274" s="1"/>
      <c r="CZ1274" s="1"/>
      <c r="DA1274" s="1"/>
      <c r="DB1274" s="1"/>
      <c r="DC1274" s="1"/>
      <c r="DD1274" s="1"/>
      <c r="DE1274" s="1"/>
      <c r="DF1274" s="1"/>
      <c r="DG1274" s="1"/>
      <c r="DH1274" s="1"/>
      <c r="DI1274" s="1"/>
      <c r="DJ1274" s="1"/>
      <c r="DK1274" s="1"/>
      <c r="DL1274" s="1"/>
      <c r="DM1274" s="1"/>
      <c r="DN1274" s="1"/>
      <c r="DO1274" s="1"/>
      <c r="DP1274" s="1"/>
      <c r="DQ1274" s="1"/>
      <c r="DR1274" s="1"/>
      <c r="DS1274" s="1"/>
      <c r="DT1274" s="1"/>
      <c r="DU1274" s="1"/>
      <c r="DV1274" s="1"/>
      <c r="DW1274" s="1"/>
      <c r="DX1274" s="1"/>
      <c r="DY1274" s="1"/>
      <c r="DZ1274" s="1"/>
      <c r="EA1274" s="1"/>
      <c r="EB1274" s="1"/>
      <c r="EC1274" s="1"/>
      <c r="ED1274" s="1"/>
      <c r="EE1274" s="1"/>
      <c r="EF1274" s="1"/>
      <c r="EG1274" s="1"/>
    </row>
    <row r="1275" spans="1:137">
      <c r="A1275" s="1"/>
      <c r="B1275" s="1"/>
      <c r="C1275" s="1"/>
      <c r="D1275" s="1"/>
      <c r="E1275" s="10"/>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c r="CO1275" s="1"/>
      <c r="CP1275" s="1"/>
      <c r="CQ1275" s="1"/>
      <c r="CR1275" s="1"/>
      <c r="CS1275" s="1"/>
      <c r="CT1275" s="1"/>
      <c r="CU1275" s="1"/>
      <c r="CV1275" s="1"/>
      <c r="CW1275" s="1"/>
      <c r="CX1275" s="1"/>
      <c r="CY1275" s="1"/>
      <c r="CZ1275" s="1"/>
      <c r="DA1275" s="1"/>
      <c r="DB1275" s="1"/>
      <c r="DC1275" s="1"/>
      <c r="DD1275" s="1"/>
      <c r="DE1275" s="1"/>
      <c r="DF1275" s="1"/>
      <c r="DG1275" s="1"/>
      <c r="DH1275" s="1"/>
      <c r="DI1275" s="1"/>
      <c r="DJ1275" s="1"/>
      <c r="DK1275" s="1"/>
      <c r="DL1275" s="1"/>
      <c r="DM1275" s="1"/>
      <c r="DN1275" s="1"/>
      <c r="DO1275" s="1"/>
      <c r="DP1275" s="1"/>
      <c r="DQ1275" s="1"/>
      <c r="DR1275" s="1"/>
      <c r="DS1275" s="1"/>
      <c r="DT1275" s="1"/>
      <c r="DU1275" s="1"/>
      <c r="DV1275" s="1"/>
      <c r="DW1275" s="1"/>
      <c r="DX1275" s="1"/>
      <c r="DY1275" s="1"/>
      <c r="DZ1275" s="1"/>
      <c r="EA1275" s="1"/>
      <c r="EB1275" s="1"/>
      <c r="EC1275" s="1"/>
      <c r="ED1275" s="1"/>
      <c r="EE1275" s="1"/>
      <c r="EF1275" s="1"/>
      <c r="EG1275" s="1"/>
    </row>
    <row r="1276" spans="1:137">
      <c r="A1276" s="1"/>
      <c r="B1276" s="1"/>
      <c r="C1276" s="1"/>
      <c r="D1276" s="1"/>
      <c r="E1276" s="10"/>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c r="CO1276" s="1"/>
      <c r="CP1276" s="1"/>
      <c r="CQ1276" s="1"/>
      <c r="CR1276" s="1"/>
      <c r="CS1276" s="1"/>
      <c r="CT1276" s="1"/>
      <c r="CU1276" s="1"/>
      <c r="CV1276" s="1"/>
      <c r="CW1276" s="1"/>
      <c r="CX1276" s="1"/>
      <c r="CY1276" s="1"/>
      <c r="CZ1276" s="1"/>
      <c r="DA1276" s="1"/>
      <c r="DB1276" s="1"/>
      <c r="DC1276" s="1"/>
      <c r="DD1276" s="1"/>
      <c r="DE1276" s="1"/>
      <c r="DF1276" s="1"/>
      <c r="DG1276" s="1"/>
      <c r="DH1276" s="1"/>
      <c r="DI1276" s="1"/>
      <c r="DJ1276" s="1"/>
      <c r="DK1276" s="1"/>
      <c r="DL1276" s="1"/>
      <c r="DM1276" s="1"/>
      <c r="DN1276" s="1"/>
      <c r="DO1276" s="1"/>
      <c r="DP1276" s="1"/>
      <c r="DQ1276" s="1"/>
      <c r="DR1276" s="1"/>
      <c r="DS1276" s="1"/>
      <c r="DT1276" s="1"/>
      <c r="DU1276" s="1"/>
      <c r="DV1276" s="1"/>
      <c r="DW1276" s="1"/>
      <c r="DX1276" s="1"/>
      <c r="DY1276" s="1"/>
      <c r="DZ1276" s="1"/>
      <c r="EA1276" s="1"/>
      <c r="EB1276" s="1"/>
      <c r="EC1276" s="1"/>
      <c r="ED1276" s="1"/>
      <c r="EE1276" s="1"/>
      <c r="EF1276" s="1"/>
      <c r="EG1276" s="1"/>
    </row>
    <row r="1277" spans="1:137">
      <c r="A1277" s="1"/>
      <c r="B1277" s="1"/>
      <c r="C1277" s="1"/>
      <c r="D1277" s="1"/>
      <c r="E1277" s="10"/>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c r="CO1277" s="1"/>
      <c r="CP1277" s="1"/>
      <c r="CQ1277" s="1"/>
      <c r="CR1277" s="1"/>
      <c r="CS1277" s="1"/>
      <c r="CT1277" s="1"/>
      <c r="CU1277" s="1"/>
      <c r="CV1277" s="1"/>
      <c r="CW1277" s="1"/>
      <c r="CX1277" s="1"/>
      <c r="CY1277" s="1"/>
      <c r="CZ1277" s="1"/>
      <c r="DA1277" s="1"/>
      <c r="DB1277" s="1"/>
      <c r="DC1277" s="1"/>
      <c r="DD1277" s="1"/>
      <c r="DE1277" s="1"/>
      <c r="DF1277" s="1"/>
      <c r="DG1277" s="1"/>
      <c r="DH1277" s="1"/>
      <c r="DI1277" s="1"/>
      <c r="DJ1277" s="1"/>
      <c r="DK1277" s="1"/>
      <c r="DL1277" s="1"/>
      <c r="DM1277" s="1"/>
      <c r="DN1277" s="1"/>
      <c r="DO1277" s="1"/>
      <c r="DP1277" s="1"/>
      <c r="DQ1277" s="1"/>
      <c r="DR1277" s="1"/>
      <c r="DS1277" s="1"/>
      <c r="DT1277" s="1"/>
      <c r="DU1277" s="1"/>
      <c r="DV1277" s="1"/>
      <c r="DW1277" s="1"/>
      <c r="DX1277" s="1"/>
      <c r="DY1277" s="1"/>
      <c r="DZ1277" s="1"/>
      <c r="EA1277" s="1"/>
      <c r="EB1277" s="1"/>
      <c r="EC1277" s="1"/>
      <c r="ED1277" s="1"/>
      <c r="EE1277" s="1"/>
      <c r="EF1277" s="1"/>
      <c r="EG1277" s="1"/>
    </row>
    <row r="1278" spans="1:137">
      <c r="A1278" s="1"/>
      <c r="B1278" s="1"/>
      <c r="C1278" s="1"/>
      <c r="D1278" s="1"/>
      <c r="E1278" s="10"/>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c r="CO1278" s="1"/>
      <c r="CP1278" s="1"/>
      <c r="CQ1278" s="1"/>
      <c r="CR1278" s="1"/>
      <c r="CS1278" s="1"/>
      <c r="CT1278" s="1"/>
      <c r="CU1278" s="1"/>
      <c r="CV1278" s="1"/>
      <c r="CW1278" s="1"/>
      <c r="CX1278" s="1"/>
      <c r="CY1278" s="1"/>
      <c r="CZ1278" s="1"/>
      <c r="DA1278" s="1"/>
      <c r="DB1278" s="1"/>
      <c r="DC1278" s="1"/>
      <c r="DD1278" s="1"/>
      <c r="DE1278" s="1"/>
      <c r="DF1278" s="1"/>
      <c r="DG1278" s="1"/>
      <c r="DH1278" s="1"/>
      <c r="DI1278" s="1"/>
      <c r="DJ1278" s="1"/>
      <c r="DK1278" s="1"/>
      <c r="DL1278" s="1"/>
      <c r="DM1278" s="1"/>
      <c r="DN1278" s="1"/>
      <c r="DO1278" s="1"/>
      <c r="DP1278" s="1"/>
      <c r="DQ1278" s="1"/>
      <c r="DR1278" s="1"/>
      <c r="DS1278" s="1"/>
      <c r="DT1278" s="1"/>
      <c r="DU1278" s="1"/>
      <c r="DV1278" s="1"/>
      <c r="DW1278" s="1"/>
      <c r="DX1278" s="1"/>
      <c r="DY1278" s="1"/>
      <c r="DZ1278" s="1"/>
      <c r="EA1278" s="1"/>
      <c r="EB1278" s="1"/>
      <c r="EC1278" s="1"/>
      <c r="ED1278" s="1"/>
      <c r="EE1278" s="1"/>
      <c r="EF1278" s="1"/>
      <c r="EG1278" s="1"/>
    </row>
    <row r="1279" spans="1:137">
      <c r="A1279" s="1"/>
      <c r="B1279" s="1"/>
      <c r="C1279" s="1"/>
      <c r="D1279" s="1"/>
      <c r="E1279" s="10"/>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c r="CO1279" s="1"/>
      <c r="CP1279" s="1"/>
      <c r="CQ1279" s="1"/>
      <c r="CR1279" s="1"/>
      <c r="CS1279" s="1"/>
      <c r="CT1279" s="1"/>
      <c r="CU1279" s="1"/>
      <c r="CV1279" s="1"/>
      <c r="CW1279" s="1"/>
      <c r="CX1279" s="1"/>
      <c r="CY1279" s="1"/>
      <c r="CZ1279" s="1"/>
      <c r="DA1279" s="1"/>
      <c r="DB1279" s="1"/>
      <c r="DC1279" s="1"/>
      <c r="DD1279" s="1"/>
      <c r="DE1279" s="1"/>
      <c r="DF1279" s="1"/>
      <c r="DG1279" s="1"/>
      <c r="DH1279" s="1"/>
      <c r="DI1279" s="1"/>
      <c r="DJ1279" s="1"/>
      <c r="DK1279" s="1"/>
      <c r="DL1279" s="1"/>
      <c r="DM1279" s="1"/>
      <c r="DN1279" s="1"/>
      <c r="DO1279" s="1"/>
      <c r="DP1279" s="1"/>
      <c r="DQ1279" s="1"/>
      <c r="DR1279" s="1"/>
      <c r="DS1279" s="1"/>
      <c r="DT1279" s="1"/>
      <c r="DU1279" s="1"/>
      <c r="DV1279" s="1"/>
      <c r="DW1279" s="1"/>
      <c r="DX1279" s="1"/>
      <c r="DY1279" s="1"/>
      <c r="DZ1279" s="1"/>
      <c r="EA1279" s="1"/>
      <c r="EB1279" s="1"/>
      <c r="EC1279" s="1"/>
      <c r="ED1279" s="1"/>
      <c r="EE1279" s="1"/>
      <c r="EF1279" s="1"/>
      <c r="EG1279" s="1"/>
    </row>
    <row r="1280" spans="1:137">
      <c r="A1280" s="1"/>
      <c r="B1280" s="1"/>
      <c r="C1280" s="1"/>
      <c r="D1280" s="1"/>
      <c r="E1280" s="10"/>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c r="CO1280" s="1"/>
      <c r="CP1280" s="1"/>
      <c r="CQ1280" s="1"/>
      <c r="CR1280" s="1"/>
      <c r="CS1280" s="1"/>
      <c r="CT1280" s="1"/>
      <c r="CU1280" s="1"/>
      <c r="CV1280" s="1"/>
      <c r="CW1280" s="1"/>
      <c r="CX1280" s="1"/>
      <c r="CY1280" s="1"/>
      <c r="CZ1280" s="1"/>
      <c r="DA1280" s="1"/>
      <c r="DB1280" s="1"/>
      <c r="DC1280" s="1"/>
      <c r="DD1280" s="1"/>
      <c r="DE1280" s="1"/>
      <c r="DF1280" s="1"/>
      <c r="DG1280" s="1"/>
      <c r="DH1280" s="1"/>
      <c r="DI1280" s="1"/>
      <c r="DJ1280" s="1"/>
      <c r="DK1280" s="1"/>
      <c r="DL1280" s="1"/>
      <c r="DM1280" s="1"/>
      <c r="DN1280" s="1"/>
      <c r="DO1280" s="1"/>
      <c r="DP1280" s="1"/>
      <c r="DQ1280" s="1"/>
      <c r="DR1280" s="1"/>
      <c r="DS1280" s="1"/>
      <c r="DT1280" s="1"/>
      <c r="DU1280" s="1"/>
      <c r="DV1280" s="1"/>
      <c r="DW1280" s="1"/>
      <c r="DX1280" s="1"/>
      <c r="DY1280" s="1"/>
      <c r="DZ1280" s="1"/>
      <c r="EA1280" s="1"/>
      <c r="EB1280" s="1"/>
      <c r="EC1280" s="1"/>
      <c r="ED1280" s="1"/>
      <c r="EE1280" s="1"/>
      <c r="EF1280" s="1"/>
      <c r="EG1280" s="1"/>
    </row>
    <row r="1281" spans="1:137">
      <c r="A1281" s="1"/>
      <c r="B1281" s="1"/>
      <c r="C1281" s="1"/>
      <c r="D1281" s="1"/>
      <c r="E1281" s="10"/>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c r="CO1281" s="1"/>
      <c r="CP1281" s="1"/>
      <c r="CQ1281" s="1"/>
      <c r="CR1281" s="1"/>
      <c r="CS1281" s="1"/>
      <c r="CT1281" s="1"/>
      <c r="CU1281" s="1"/>
      <c r="CV1281" s="1"/>
      <c r="CW1281" s="1"/>
      <c r="CX1281" s="1"/>
      <c r="CY1281" s="1"/>
      <c r="CZ1281" s="1"/>
      <c r="DA1281" s="1"/>
      <c r="DB1281" s="1"/>
      <c r="DC1281" s="1"/>
      <c r="DD1281" s="1"/>
      <c r="DE1281" s="1"/>
      <c r="DF1281" s="1"/>
      <c r="DG1281" s="1"/>
      <c r="DH1281" s="1"/>
      <c r="DI1281" s="1"/>
      <c r="DJ1281" s="1"/>
      <c r="DK1281" s="1"/>
      <c r="DL1281" s="1"/>
      <c r="DM1281" s="1"/>
      <c r="DN1281" s="1"/>
      <c r="DO1281" s="1"/>
      <c r="DP1281" s="1"/>
      <c r="DQ1281" s="1"/>
      <c r="DR1281" s="1"/>
      <c r="DS1281" s="1"/>
      <c r="DT1281" s="1"/>
      <c r="DU1281" s="1"/>
      <c r="DV1281" s="1"/>
      <c r="DW1281" s="1"/>
      <c r="DX1281" s="1"/>
      <c r="DY1281" s="1"/>
      <c r="DZ1281" s="1"/>
      <c r="EA1281" s="1"/>
      <c r="EB1281" s="1"/>
      <c r="EC1281" s="1"/>
      <c r="ED1281" s="1"/>
      <c r="EE1281" s="1"/>
      <c r="EF1281" s="1"/>
      <c r="EG1281" s="1"/>
    </row>
    <row r="1282" spans="1:137">
      <c r="A1282" s="1"/>
      <c r="B1282" s="1"/>
      <c r="C1282" s="1"/>
      <c r="D1282" s="1"/>
      <c r="E1282" s="10"/>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c r="CO1282" s="1"/>
      <c r="CP1282" s="1"/>
      <c r="CQ1282" s="1"/>
      <c r="CR1282" s="1"/>
      <c r="CS1282" s="1"/>
      <c r="CT1282" s="1"/>
      <c r="CU1282" s="1"/>
      <c r="CV1282" s="1"/>
      <c r="CW1282" s="1"/>
      <c r="CX1282" s="1"/>
      <c r="CY1282" s="1"/>
      <c r="CZ1282" s="1"/>
      <c r="DA1282" s="1"/>
      <c r="DB1282" s="1"/>
      <c r="DC1282" s="1"/>
      <c r="DD1282" s="1"/>
      <c r="DE1282" s="1"/>
      <c r="DF1282" s="1"/>
      <c r="DG1282" s="1"/>
      <c r="DH1282" s="1"/>
      <c r="DI1282" s="1"/>
      <c r="DJ1282" s="1"/>
      <c r="DK1282" s="1"/>
      <c r="DL1282" s="1"/>
      <c r="DM1282" s="1"/>
      <c r="DN1282" s="1"/>
      <c r="DO1282" s="1"/>
      <c r="DP1282" s="1"/>
      <c r="DQ1282" s="1"/>
      <c r="DR1282" s="1"/>
      <c r="DS1282" s="1"/>
      <c r="DT1282" s="1"/>
      <c r="DU1282" s="1"/>
      <c r="DV1282" s="1"/>
      <c r="DW1282" s="1"/>
      <c r="DX1282" s="1"/>
      <c r="DY1282" s="1"/>
      <c r="DZ1282" s="1"/>
      <c r="EA1282" s="1"/>
      <c r="EB1282" s="1"/>
      <c r="EC1282" s="1"/>
      <c r="ED1282" s="1"/>
      <c r="EE1282" s="1"/>
      <c r="EF1282" s="1"/>
      <c r="EG1282" s="1"/>
    </row>
    <row r="1283" spans="1:137">
      <c r="A1283" s="1"/>
      <c r="B1283" s="1"/>
      <c r="C1283" s="1"/>
      <c r="D1283" s="1"/>
      <c r="E1283" s="10"/>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c r="CO1283" s="1"/>
      <c r="CP1283" s="1"/>
      <c r="CQ1283" s="1"/>
      <c r="CR1283" s="1"/>
      <c r="CS1283" s="1"/>
      <c r="CT1283" s="1"/>
      <c r="CU1283" s="1"/>
      <c r="CV1283" s="1"/>
      <c r="CW1283" s="1"/>
      <c r="CX1283" s="1"/>
      <c r="CY1283" s="1"/>
      <c r="CZ1283" s="1"/>
      <c r="DA1283" s="1"/>
      <c r="DB1283" s="1"/>
      <c r="DC1283" s="1"/>
      <c r="DD1283" s="1"/>
      <c r="DE1283" s="1"/>
      <c r="DF1283" s="1"/>
      <c r="DG1283" s="1"/>
      <c r="DH1283" s="1"/>
      <c r="DI1283" s="1"/>
      <c r="DJ1283" s="1"/>
      <c r="DK1283" s="1"/>
      <c r="DL1283" s="1"/>
      <c r="DM1283" s="1"/>
      <c r="DN1283" s="1"/>
      <c r="DO1283" s="1"/>
      <c r="DP1283" s="1"/>
      <c r="DQ1283" s="1"/>
      <c r="DR1283" s="1"/>
      <c r="DS1283" s="1"/>
      <c r="DT1283" s="1"/>
      <c r="DU1283" s="1"/>
      <c r="DV1283" s="1"/>
      <c r="DW1283" s="1"/>
      <c r="DX1283" s="1"/>
      <c r="DY1283" s="1"/>
      <c r="DZ1283" s="1"/>
      <c r="EA1283" s="1"/>
      <c r="EB1283" s="1"/>
      <c r="EC1283" s="1"/>
      <c r="ED1283" s="1"/>
      <c r="EE1283" s="1"/>
      <c r="EF1283" s="1"/>
      <c r="EG1283" s="1"/>
    </row>
    <row r="1284" spans="1:137">
      <c r="A1284" s="1"/>
      <c r="B1284" s="1"/>
      <c r="C1284" s="1"/>
      <c r="D1284" s="1"/>
      <c r="E1284" s="10"/>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c r="CO1284" s="1"/>
      <c r="CP1284" s="1"/>
      <c r="CQ1284" s="1"/>
      <c r="CR1284" s="1"/>
      <c r="CS1284" s="1"/>
      <c r="CT1284" s="1"/>
      <c r="CU1284" s="1"/>
      <c r="CV1284" s="1"/>
      <c r="CW1284" s="1"/>
      <c r="CX1284" s="1"/>
      <c r="CY1284" s="1"/>
      <c r="CZ1284" s="1"/>
      <c r="DA1284" s="1"/>
      <c r="DB1284" s="1"/>
      <c r="DC1284" s="1"/>
      <c r="DD1284" s="1"/>
      <c r="DE1284" s="1"/>
      <c r="DF1284" s="1"/>
      <c r="DG1284" s="1"/>
      <c r="DH1284" s="1"/>
      <c r="DI1284" s="1"/>
      <c r="DJ1284" s="1"/>
      <c r="DK1284" s="1"/>
      <c r="DL1284" s="1"/>
      <c r="DM1284" s="1"/>
      <c r="DN1284" s="1"/>
      <c r="DO1284" s="1"/>
      <c r="DP1284" s="1"/>
      <c r="DQ1284" s="1"/>
      <c r="DR1284" s="1"/>
      <c r="DS1284" s="1"/>
      <c r="DT1284" s="1"/>
      <c r="DU1284" s="1"/>
      <c r="DV1284" s="1"/>
      <c r="DW1284" s="1"/>
      <c r="DX1284" s="1"/>
      <c r="DY1284" s="1"/>
      <c r="DZ1284" s="1"/>
      <c r="EA1284" s="1"/>
      <c r="EB1284" s="1"/>
      <c r="EC1284" s="1"/>
      <c r="ED1284" s="1"/>
      <c r="EE1284" s="1"/>
      <c r="EF1284" s="1"/>
      <c r="EG1284" s="1"/>
    </row>
    <row r="1285" spans="1:137">
      <c r="A1285" s="1"/>
      <c r="B1285" s="1"/>
      <c r="C1285" s="1"/>
      <c r="D1285" s="1"/>
      <c r="E1285" s="10"/>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c r="CO1285" s="1"/>
      <c r="CP1285" s="1"/>
      <c r="CQ1285" s="1"/>
      <c r="CR1285" s="1"/>
      <c r="CS1285" s="1"/>
      <c r="CT1285" s="1"/>
      <c r="CU1285" s="1"/>
      <c r="CV1285" s="1"/>
      <c r="CW1285" s="1"/>
      <c r="CX1285" s="1"/>
      <c r="CY1285" s="1"/>
      <c r="CZ1285" s="1"/>
      <c r="DA1285" s="1"/>
      <c r="DB1285" s="1"/>
      <c r="DC1285" s="1"/>
      <c r="DD1285" s="1"/>
      <c r="DE1285" s="1"/>
      <c r="DF1285" s="1"/>
      <c r="DG1285" s="1"/>
      <c r="DH1285" s="1"/>
      <c r="DI1285" s="1"/>
      <c r="DJ1285" s="1"/>
      <c r="DK1285" s="1"/>
      <c r="DL1285" s="1"/>
      <c r="DM1285" s="1"/>
      <c r="DN1285" s="1"/>
      <c r="DO1285" s="1"/>
      <c r="DP1285" s="1"/>
      <c r="DQ1285" s="1"/>
      <c r="DR1285" s="1"/>
      <c r="DS1285" s="1"/>
      <c r="DT1285" s="1"/>
      <c r="DU1285" s="1"/>
      <c r="DV1285" s="1"/>
      <c r="DW1285" s="1"/>
      <c r="DX1285" s="1"/>
      <c r="DY1285" s="1"/>
      <c r="DZ1285" s="1"/>
      <c r="EA1285" s="1"/>
      <c r="EB1285" s="1"/>
      <c r="EC1285" s="1"/>
      <c r="ED1285" s="1"/>
      <c r="EE1285" s="1"/>
      <c r="EF1285" s="1"/>
      <c r="EG1285" s="1"/>
    </row>
    <row r="1286" spans="1:137">
      <c r="A1286" s="1"/>
      <c r="B1286" s="1"/>
      <c r="C1286" s="1"/>
      <c r="D1286" s="1"/>
      <c r="E1286" s="10"/>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c r="CO1286" s="1"/>
      <c r="CP1286" s="1"/>
      <c r="CQ1286" s="1"/>
      <c r="CR1286" s="1"/>
      <c r="CS1286" s="1"/>
      <c r="CT1286" s="1"/>
      <c r="CU1286" s="1"/>
      <c r="CV1286" s="1"/>
      <c r="CW1286" s="1"/>
      <c r="CX1286" s="1"/>
      <c r="CY1286" s="1"/>
      <c r="CZ1286" s="1"/>
      <c r="DA1286" s="1"/>
      <c r="DB1286" s="1"/>
      <c r="DC1286" s="1"/>
      <c r="DD1286" s="1"/>
      <c r="DE1286" s="1"/>
      <c r="DF1286" s="1"/>
      <c r="DG1286" s="1"/>
      <c r="DH1286" s="1"/>
      <c r="DI1286" s="1"/>
      <c r="DJ1286" s="1"/>
      <c r="DK1286" s="1"/>
      <c r="DL1286" s="1"/>
      <c r="DM1286" s="1"/>
      <c r="DN1286" s="1"/>
      <c r="DO1286" s="1"/>
      <c r="DP1286" s="1"/>
      <c r="DQ1286" s="1"/>
      <c r="DR1286" s="1"/>
      <c r="DS1286" s="1"/>
      <c r="DT1286" s="1"/>
      <c r="DU1286" s="1"/>
      <c r="DV1286" s="1"/>
      <c r="DW1286" s="1"/>
      <c r="DX1286" s="1"/>
      <c r="DY1286" s="1"/>
      <c r="DZ1286" s="1"/>
      <c r="EA1286" s="1"/>
      <c r="EB1286" s="1"/>
      <c r="EC1286" s="1"/>
      <c r="ED1286" s="1"/>
      <c r="EE1286" s="1"/>
      <c r="EF1286" s="1"/>
      <c r="EG1286" s="1"/>
    </row>
    <row r="1287" spans="1:137">
      <c r="A1287" s="1"/>
      <c r="B1287" s="1"/>
      <c r="C1287" s="1"/>
      <c r="D1287" s="1"/>
      <c r="E1287" s="10"/>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c r="CO1287" s="1"/>
      <c r="CP1287" s="1"/>
      <c r="CQ1287" s="1"/>
      <c r="CR1287" s="1"/>
      <c r="CS1287" s="1"/>
      <c r="CT1287" s="1"/>
      <c r="CU1287" s="1"/>
      <c r="CV1287" s="1"/>
      <c r="CW1287" s="1"/>
      <c r="CX1287" s="1"/>
      <c r="CY1287" s="1"/>
      <c r="CZ1287" s="1"/>
      <c r="DA1287" s="1"/>
      <c r="DB1287" s="1"/>
      <c r="DC1287" s="1"/>
      <c r="DD1287" s="1"/>
      <c r="DE1287" s="1"/>
      <c r="DF1287" s="1"/>
      <c r="DG1287" s="1"/>
      <c r="DH1287" s="1"/>
      <c r="DI1287" s="1"/>
      <c r="DJ1287" s="1"/>
      <c r="DK1287" s="1"/>
      <c r="DL1287" s="1"/>
      <c r="DM1287" s="1"/>
      <c r="DN1287" s="1"/>
      <c r="DO1287" s="1"/>
      <c r="DP1287" s="1"/>
      <c r="DQ1287" s="1"/>
      <c r="DR1287" s="1"/>
      <c r="DS1287" s="1"/>
      <c r="DT1287" s="1"/>
      <c r="DU1287" s="1"/>
      <c r="DV1287" s="1"/>
      <c r="DW1287" s="1"/>
      <c r="DX1287" s="1"/>
      <c r="DY1287" s="1"/>
      <c r="DZ1287" s="1"/>
      <c r="EA1287" s="1"/>
      <c r="EB1287" s="1"/>
      <c r="EC1287" s="1"/>
      <c r="ED1287" s="1"/>
      <c r="EE1287" s="1"/>
      <c r="EF1287" s="1"/>
      <c r="EG1287" s="1"/>
    </row>
    <row r="1288" spans="1:137">
      <c r="A1288" s="1"/>
      <c r="B1288" s="1"/>
      <c r="C1288" s="1"/>
      <c r="D1288" s="1"/>
      <c r="E1288" s="10"/>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c r="CO1288" s="1"/>
      <c r="CP1288" s="1"/>
      <c r="CQ1288" s="1"/>
      <c r="CR1288" s="1"/>
      <c r="CS1288" s="1"/>
      <c r="CT1288" s="1"/>
      <c r="CU1288" s="1"/>
      <c r="CV1288" s="1"/>
      <c r="CW1288" s="1"/>
      <c r="CX1288" s="1"/>
      <c r="CY1288" s="1"/>
      <c r="CZ1288" s="1"/>
      <c r="DA1288" s="1"/>
      <c r="DB1288" s="1"/>
      <c r="DC1288" s="1"/>
      <c r="DD1288" s="1"/>
      <c r="DE1288" s="1"/>
      <c r="DF1288" s="1"/>
      <c r="DG1288" s="1"/>
      <c r="DH1288" s="1"/>
      <c r="DI1288" s="1"/>
      <c r="DJ1288" s="1"/>
      <c r="DK1288" s="1"/>
      <c r="DL1288" s="1"/>
      <c r="DM1288" s="1"/>
      <c r="DN1288" s="1"/>
      <c r="DO1288" s="1"/>
      <c r="DP1288" s="1"/>
      <c r="DQ1288" s="1"/>
      <c r="DR1288" s="1"/>
      <c r="DS1288" s="1"/>
      <c r="DT1288" s="1"/>
      <c r="DU1288" s="1"/>
      <c r="DV1288" s="1"/>
      <c r="DW1288" s="1"/>
      <c r="DX1288" s="1"/>
      <c r="DY1288" s="1"/>
      <c r="DZ1288" s="1"/>
      <c r="EA1288" s="1"/>
      <c r="EB1288" s="1"/>
      <c r="EC1288" s="1"/>
      <c r="ED1288" s="1"/>
      <c r="EE1288" s="1"/>
      <c r="EF1288" s="1"/>
      <c r="EG1288" s="1"/>
    </row>
    <row r="1289" spans="1:137">
      <c r="A1289" s="1"/>
      <c r="B1289" s="1"/>
      <c r="C1289" s="1"/>
      <c r="D1289" s="1"/>
      <c r="E1289" s="10"/>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c r="CO1289" s="1"/>
      <c r="CP1289" s="1"/>
      <c r="CQ1289" s="1"/>
      <c r="CR1289" s="1"/>
      <c r="CS1289" s="1"/>
      <c r="CT1289" s="1"/>
      <c r="CU1289" s="1"/>
      <c r="CV1289" s="1"/>
      <c r="CW1289" s="1"/>
      <c r="CX1289" s="1"/>
      <c r="CY1289" s="1"/>
      <c r="CZ1289" s="1"/>
      <c r="DA1289" s="1"/>
      <c r="DB1289" s="1"/>
      <c r="DC1289" s="1"/>
      <c r="DD1289" s="1"/>
      <c r="DE1289" s="1"/>
      <c r="DF1289" s="1"/>
      <c r="DG1289" s="1"/>
      <c r="DH1289" s="1"/>
      <c r="DI1289" s="1"/>
      <c r="DJ1289" s="1"/>
      <c r="DK1289" s="1"/>
      <c r="DL1289" s="1"/>
      <c r="DM1289" s="1"/>
      <c r="DN1289" s="1"/>
      <c r="DO1289" s="1"/>
      <c r="DP1289" s="1"/>
      <c r="DQ1289" s="1"/>
      <c r="DR1289" s="1"/>
      <c r="DS1289" s="1"/>
      <c r="DT1289" s="1"/>
      <c r="DU1289" s="1"/>
      <c r="DV1289" s="1"/>
      <c r="DW1289" s="1"/>
      <c r="DX1289" s="1"/>
      <c r="DY1289" s="1"/>
      <c r="DZ1289" s="1"/>
      <c r="EA1289" s="1"/>
      <c r="EB1289" s="1"/>
      <c r="EC1289" s="1"/>
      <c r="ED1289" s="1"/>
      <c r="EE1289" s="1"/>
      <c r="EF1289" s="1"/>
      <c r="EG1289" s="1"/>
    </row>
    <row r="1290" spans="1:137">
      <c r="A1290" s="1"/>
      <c r="B1290" s="1"/>
      <c r="C1290" s="1"/>
      <c r="D1290" s="1"/>
      <c r="E1290" s="10"/>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c r="CO1290" s="1"/>
      <c r="CP1290" s="1"/>
      <c r="CQ1290" s="1"/>
      <c r="CR1290" s="1"/>
      <c r="CS1290" s="1"/>
      <c r="CT1290" s="1"/>
      <c r="CU1290" s="1"/>
      <c r="CV1290" s="1"/>
      <c r="CW1290" s="1"/>
      <c r="CX1290" s="1"/>
      <c r="CY1290" s="1"/>
      <c r="CZ1290" s="1"/>
      <c r="DA1290" s="1"/>
      <c r="DB1290" s="1"/>
      <c r="DC1290" s="1"/>
      <c r="DD1290" s="1"/>
      <c r="DE1290" s="1"/>
      <c r="DF1290" s="1"/>
      <c r="DG1290" s="1"/>
      <c r="DH1290" s="1"/>
      <c r="DI1290" s="1"/>
      <c r="DJ1290" s="1"/>
      <c r="DK1290" s="1"/>
      <c r="DL1290" s="1"/>
      <c r="DM1290" s="1"/>
      <c r="DN1290" s="1"/>
      <c r="DO1290" s="1"/>
      <c r="DP1290" s="1"/>
      <c r="DQ1290" s="1"/>
      <c r="DR1290" s="1"/>
      <c r="DS1290" s="1"/>
      <c r="DT1290" s="1"/>
      <c r="DU1290" s="1"/>
      <c r="DV1290" s="1"/>
      <c r="DW1290" s="1"/>
      <c r="DX1290" s="1"/>
      <c r="DY1290" s="1"/>
      <c r="DZ1290" s="1"/>
      <c r="EA1290" s="1"/>
      <c r="EB1290" s="1"/>
      <c r="EC1290" s="1"/>
      <c r="ED1290" s="1"/>
      <c r="EE1290" s="1"/>
      <c r="EF1290" s="1"/>
      <c r="EG1290" s="1"/>
    </row>
    <row r="1291" spans="1:137">
      <c r="A1291" s="1"/>
      <c r="B1291" s="1"/>
      <c r="C1291" s="1"/>
      <c r="D1291" s="1"/>
      <c r="E1291" s="10"/>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c r="BX1291" s="1"/>
      <c r="BY1291" s="1"/>
      <c r="BZ1291" s="1"/>
      <c r="CA1291" s="1"/>
      <c r="CB1291" s="1"/>
      <c r="CC1291" s="1"/>
      <c r="CD1291" s="1"/>
      <c r="CE1291" s="1"/>
      <c r="CF1291" s="1"/>
      <c r="CG1291" s="1"/>
      <c r="CH1291" s="1"/>
      <c r="CI1291" s="1"/>
      <c r="CJ1291" s="1"/>
      <c r="CK1291" s="1"/>
      <c r="CL1291" s="1"/>
      <c r="CM1291" s="1"/>
      <c r="CN1291" s="1"/>
      <c r="CO1291" s="1"/>
      <c r="CP1291" s="1"/>
      <c r="CQ1291" s="1"/>
      <c r="CR1291" s="1"/>
      <c r="CS1291" s="1"/>
      <c r="CT1291" s="1"/>
      <c r="CU1291" s="1"/>
      <c r="CV1291" s="1"/>
      <c r="CW1291" s="1"/>
      <c r="CX1291" s="1"/>
      <c r="CY1291" s="1"/>
      <c r="CZ1291" s="1"/>
      <c r="DA1291" s="1"/>
      <c r="DB1291" s="1"/>
      <c r="DC1291" s="1"/>
      <c r="DD1291" s="1"/>
      <c r="DE1291" s="1"/>
      <c r="DF1291" s="1"/>
      <c r="DG1291" s="1"/>
      <c r="DH1291" s="1"/>
      <c r="DI1291" s="1"/>
      <c r="DJ1291" s="1"/>
      <c r="DK1291" s="1"/>
      <c r="DL1291" s="1"/>
      <c r="DM1291" s="1"/>
      <c r="DN1291" s="1"/>
      <c r="DO1291" s="1"/>
      <c r="DP1291" s="1"/>
      <c r="DQ1291" s="1"/>
      <c r="DR1291" s="1"/>
      <c r="DS1291" s="1"/>
      <c r="DT1291" s="1"/>
      <c r="DU1291" s="1"/>
      <c r="DV1291" s="1"/>
      <c r="DW1291" s="1"/>
      <c r="DX1291" s="1"/>
      <c r="DY1291" s="1"/>
      <c r="DZ1291" s="1"/>
      <c r="EA1291" s="1"/>
      <c r="EB1291" s="1"/>
      <c r="EC1291" s="1"/>
      <c r="ED1291" s="1"/>
      <c r="EE1291" s="1"/>
      <c r="EF1291" s="1"/>
      <c r="EG1291" s="1"/>
    </row>
    <row r="1292" spans="1:137">
      <c r="A1292" s="1"/>
      <c r="B1292" s="1"/>
      <c r="C1292" s="1"/>
      <c r="D1292" s="1"/>
      <c r="E1292" s="10"/>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c r="BS1292" s="1"/>
      <c r="BT1292" s="1"/>
      <c r="BU1292" s="1"/>
      <c r="BV1292" s="1"/>
      <c r="BW1292" s="1"/>
      <c r="BX1292" s="1"/>
      <c r="BY1292" s="1"/>
      <c r="BZ1292" s="1"/>
      <c r="CA1292" s="1"/>
      <c r="CB1292" s="1"/>
      <c r="CC1292" s="1"/>
      <c r="CD1292" s="1"/>
      <c r="CE1292" s="1"/>
      <c r="CF1292" s="1"/>
      <c r="CG1292" s="1"/>
      <c r="CH1292" s="1"/>
      <c r="CI1292" s="1"/>
      <c r="CJ1292" s="1"/>
      <c r="CK1292" s="1"/>
      <c r="CL1292" s="1"/>
      <c r="CM1292" s="1"/>
      <c r="CN1292" s="1"/>
      <c r="CO1292" s="1"/>
      <c r="CP1292" s="1"/>
      <c r="CQ1292" s="1"/>
      <c r="CR1292" s="1"/>
      <c r="CS1292" s="1"/>
      <c r="CT1292" s="1"/>
      <c r="CU1292" s="1"/>
      <c r="CV1292" s="1"/>
      <c r="CW1292" s="1"/>
      <c r="CX1292" s="1"/>
      <c r="CY1292" s="1"/>
      <c r="CZ1292" s="1"/>
      <c r="DA1292" s="1"/>
      <c r="DB1292" s="1"/>
      <c r="DC1292" s="1"/>
      <c r="DD1292" s="1"/>
      <c r="DE1292" s="1"/>
      <c r="DF1292" s="1"/>
      <c r="DG1292" s="1"/>
      <c r="DH1292" s="1"/>
      <c r="DI1292" s="1"/>
      <c r="DJ1292" s="1"/>
      <c r="DK1292" s="1"/>
      <c r="DL1292" s="1"/>
      <c r="DM1292" s="1"/>
      <c r="DN1292" s="1"/>
      <c r="DO1292" s="1"/>
      <c r="DP1292" s="1"/>
      <c r="DQ1292" s="1"/>
      <c r="DR1292" s="1"/>
      <c r="DS1292" s="1"/>
      <c r="DT1292" s="1"/>
      <c r="DU1292" s="1"/>
      <c r="DV1292" s="1"/>
      <c r="DW1292" s="1"/>
      <c r="DX1292" s="1"/>
      <c r="DY1292" s="1"/>
      <c r="DZ1292" s="1"/>
      <c r="EA1292" s="1"/>
      <c r="EB1292" s="1"/>
      <c r="EC1292" s="1"/>
      <c r="ED1292" s="1"/>
      <c r="EE1292" s="1"/>
      <c r="EF1292" s="1"/>
      <c r="EG1292" s="1"/>
    </row>
    <row r="1293" spans="1:137">
      <c r="A1293" s="1"/>
      <c r="B1293" s="1"/>
      <c r="C1293" s="1"/>
      <c r="D1293" s="1"/>
      <c r="E1293" s="10"/>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c r="BS1293" s="1"/>
      <c r="BT1293" s="1"/>
      <c r="BU1293" s="1"/>
      <c r="BV1293" s="1"/>
      <c r="BW1293" s="1"/>
      <c r="BX1293" s="1"/>
      <c r="BY1293" s="1"/>
      <c r="BZ1293" s="1"/>
      <c r="CA1293" s="1"/>
      <c r="CB1293" s="1"/>
      <c r="CC1293" s="1"/>
      <c r="CD1293" s="1"/>
      <c r="CE1293" s="1"/>
      <c r="CF1293" s="1"/>
      <c r="CG1293" s="1"/>
      <c r="CH1293" s="1"/>
      <c r="CI1293" s="1"/>
      <c r="CJ1293" s="1"/>
      <c r="CK1293" s="1"/>
      <c r="CL1293" s="1"/>
      <c r="CM1293" s="1"/>
      <c r="CN1293" s="1"/>
      <c r="CO1293" s="1"/>
      <c r="CP1293" s="1"/>
      <c r="CQ1293" s="1"/>
      <c r="CR1293" s="1"/>
      <c r="CS1293" s="1"/>
      <c r="CT1293" s="1"/>
      <c r="CU1293" s="1"/>
      <c r="CV1293" s="1"/>
      <c r="CW1293" s="1"/>
      <c r="CX1293" s="1"/>
      <c r="CY1293" s="1"/>
      <c r="CZ1293" s="1"/>
      <c r="DA1293" s="1"/>
      <c r="DB1293" s="1"/>
      <c r="DC1293" s="1"/>
      <c r="DD1293" s="1"/>
      <c r="DE1293" s="1"/>
      <c r="DF1293" s="1"/>
      <c r="DG1293" s="1"/>
      <c r="DH1293" s="1"/>
      <c r="DI1293" s="1"/>
      <c r="DJ1293" s="1"/>
      <c r="DK1293" s="1"/>
      <c r="DL1293" s="1"/>
      <c r="DM1293" s="1"/>
      <c r="DN1293" s="1"/>
      <c r="DO1293" s="1"/>
      <c r="DP1293" s="1"/>
      <c r="DQ1293" s="1"/>
      <c r="DR1293" s="1"/>
      <c r="DS1293" s="1"/>
      <c r="DT1293" s="1"/>
      <c r="DU1293" s="1"/>
      <c r="DV1293" s="1"/>
      <c r="DW1293" s="1"/>
      <c r="DX1293" s="1"/>
      <c r="DY1293" s="1"/>
      <c r="DZ1293" s="1"/>
      <c r="EA1293" s="1"/>
      <c r="EB1293" s="1"/>
      <c r="EC1293" s="1"/>
      <c r="ED1293" s="1"/>
      <c r="EE1293" s="1"/>
      <c r="EF1293" s="1"/>
      <c r="EG1293" s="1"/>
    </row>
    <row r="1294" spans="1:137">
      <c r="A1294" s="1"/>
      <c r="B1294" s="1"/>
      <c r="C1294" s="1"/>
      <c r="D1294" s="1"/>
      <c r="E1294" s="10"/>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c r="BS1294" s="1"/>
      <c r="BT1294" s="1"/>
      <c r="BU1294" s="1"/>
      <c r="BV1294" s="1"/>
      <c r="BW1294" s="1"/>
      <c r="BX1294" s="1"/>
      <c r="BY1294" s="1"/>
      <c r="BZ1294" s="1"/>
      <c r="CA1294" s="1"/>
      <c r="CB1294" s="1"/>
      <c r="CC1294" s="1"/>
      <c r="CD1294" s="1"/>
      <c r="CE1294" s="1"/>
      <c r="CF1294" s="1"/>
      <c r="CG1294" s="1"/>
      <c r="CH1294" s="1"/>
      <c r="CI1294" s="1"/>
      <c r="CJ1294" s="1"/>
      <c r="CK1294" s="1"/>
      <c r="CL1294" s="1"/>
      <c r="CM1294" s="1"/>
      <c r="CN1294" s="1"/>
      <c r="CO1294" s="1"/>
      <c r="CP1294" s="1"/>
      <c r="CQ1294" s="1"/>
      <c r="CR1294" s="1"/>
      <c r="CS1294" s="1"/>
      <c r="CT1294" s="1"/>
      <c r="CU1294" s="1"/>
      <c r="CV1294" s="1"/>
      <c r="CW1294" s="1"/>
      <c r="CX1294" s="1"/>
      <c r="CY1294" s="1"/>
      <c r="CZ1294" s="1"/>
      <c r="DA1294" s="1"/>
      <c r="DB1294" s="1"/>
      <c r="DC1294" s="1"/>
      <c r="DD1294" s="1"/>
      <c r="DE1294" s="1"/>
      <c r="DF1294" s="1"/>
      <c r="DG1294" s="1"/>
      <c r="DH1294" s="1"/>
      <c r="DI1294" s="1"/>
      <c r="DJ1294" s="1"/>
      <c r="DK1294" s="1"/>
      <c r="DL1294" s="1"/>
      <c r="DM1294" s="1"/>
      <c r="DN1294" s="1"/>
      <c r="DO1294" s="1"/>
      <c r="DP1294" s="1"/>
      <c r="DQ1294" s="1"/>
      <c r="DR1294" s="1"/>
      <c r="DS1294" s="1"/>
      <c r="DT1294" s="1"/>
      <c r="DU1294" s="1"/>
      <c r="DV1294" s="1"/>
      <c r="DW1294" s="1"/>
      <c r="DX1294" s="1"/>
      <c r="DY1294" s="1"/>
      <c r="DZ1294" s="1"/>
      <c r="EA1294" s="1"/>
      <c r="EB1294" s="1"/>
      <c r="EC1294" s="1"/>
      <c r="ED1294" s="1"/>
      <c r="EE1294" s="1"/>
      <c r="EF1294" s="1"/>
      <c r="EG1294" s="1"/>
    </row>
    <row r="1295" spans="1:137">
      <c r="A1295" s="1"/>
      <c r="B1295" s="1"/>
      <c r="C1295" s="1"/>
      <c r="D1295" s="1"/>
      <c r="E1295" s="10"/>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J1295" s="1"/>
      <c r="CK1295" s="1"/>
      <c r="CL1295" s="1"/>
      <c r="CM1295" s="1"/>
      <c r="CN1295" s="1"/>
      <c r="CO1295" s="1"/>
      <c r="CP1295" s="1"/>
      <c r="CQ1295" s="1"/>
      <c r="CR1295" s="1"/>
      <c r="CS1295" s="1"/>
      <c r="CT1295" s="1"/>
      <c r="CU1295" s="1"/>
      <c r="CV1295" s="1"/>
      <c r="CW1295" s="1"/>
      <c r="CX1295" s="1"/>
      <c r="CY1295" s="1"/>
      <c r="CZ1295" s="1"/>
      <c r="DA1295" s="1"/>
      <c r="DB1295" s="1"/>
      <c r="DC1295" s="1"/>
      <c r="DD1295" s="1"/>
      <c r="DE1295" s="1"/>
      <c r="DF1295" s="1"/>
      <c r="DG1295" s="1"/>
      <c r="DH1295" s="1"/>
      <c r="DI1295" s="1"/>
      <c r="DJ1295" s="1"/>
      <c r="DK1295" s="1"/>
      <c r="DL1295" s="1"/>
      <c r="DM1295" s="1"/>
      <c r="DN1295" s="1"/>
      <c r="DO1295" s="1"/>
      <c r="DP1295" s="1"/>
      <c r="DQ1295" s="1"/>
      <c r="DR1295" s="1"/>
      <c r="DS1295" s="1"/>
      <c r="DT1295" s="1"/>
      <c r="DU1295" s="1"/>
      <c r="DV1295" s="1"/>
      <c r="DW1295" s="1"/>
      <c r="DX1295" s="1"/>
      <c r="DY1295" s="1"/>
      <c r="DZ1295" s="1"/>
      <c r="EA1295" s="1"/>
      <c r="EB1295" s="1"/>
      <c r="EC1295" s="1"/>
      <c r="ED1295" s="1"/>
      <c r="EE1295" s="1"/>
      <c r="EF1295" s="1"/>
      <c r="EG1295" s="1"/>
    </row>
    <row r="1296" spans="1:137">
      <c r="A1296" s="1"/>
      <c r="B1296" s="1"/>
      <c r="C1296" s="1"/>
      <c r="D1296" s="1"/>
      <c r="E1296" s="10"/>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J1296" s="1"/>
      <c r="CK1296" s="1"/>
      <c r="CL1296" s="1"/>
      <c r="CM1296" s="1"/>
      <c r="CN1296" s="1"/>
      <c r="CO1296" s="1"/>
      <c r="CP1296" s="1"/>
      <c r="CQ1296" s="1"/>
      <c r="CR1296" s="1"/>
      <c r="CS1296" s="1"/>
      <c r="CT1296" s="1"/>
      <c r="CU1296" s="1"/>
      <c r="CV1296" s="1"/>
      <c r="CW1296" s="1"/>
      <c r="CX1296" s="1"/>
      <c r="CY1296" s="1"/>
      <c r="CZ1296" s="1"/>
      <c r="DA1296" s="1"/>
      <c r="DB1296" s="1"/>
      <c r="DC1296" s="1"/>
      <c r="DD1296" s="1"/>
      <c r="DE1296" s="1"/>
      <c r="DF1296" s="1"/>
      <c r="DG1296" s="1"/>
      <c r="DH1296" s="1"/>
      <c r="DI1296" s="1"/>
      <c r="DJ1296" s="1"/>
      <c r="DK1296" s="1"/>
      <c r="DL1296" s="1"/>
      <c r="DM1296" s="1"/>
      <c r="DN1296" s="1"/>
      <c r="DO1296" s="1"/>
      <c r="DP1296" s="1"/>
      <c r="DQ1296" s="1"/>
      <c r="DR1296" s="1"/>
      <c r="DS1296" s="1"/>
      <c r="DT1296" s="1"/>
      <c r="DU1296" s="1"/>
      <c r="DV1296" s="1"/>
      <c r="DW1296" s="1"/>
      <c r="DX1296" s="1"/>
      <c r="DY1296" s="1"/>
      <c r="DZ1296" s="1"/>
      <c r="EA1296" s="1"/>
      <c r="EB1296" s="1"/>
      <c r="EC1296" s="1"/>
      <c r="ED1296" s="1"/>
      <c r="EE1296" s="1"/>
      <c r="EF1296" s="1"/>
      <c r="EG1296" s="1"/>
    </row>
    <row r="1297" spans="1:137">
      <c r="A1297" s="1"/>
      <c r="B1297" s="1"/>
      <c r="C1297" s="1"/>
      <c r="D1297" s="1"/>
      <c r="E1297" s="10"/>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J1297" s="1"/>
      <c r="CK1297" s="1"/>
      <c r="CL1297" s="1"/>
      <c r="CM1297" s="1"/>
      <c r="CN1297" s="1"/>
      <c r="CO1297" s="1"/>
      <c r="CP1297" s="1"/>
      <c r="CQ1297" s="1"/>
      <c r="CR1297" s="1"/>
      <c r="CS1297" s="1"/>
      <c r="CT1297" s="1"/>
      <c r="CU1297" s="1"/>
      <c r="CV1297" s="1"/>
      <c r="CW1297" s="1"/>
      <c r="CX1297" s="1"/>
      <c r="CY1297" s="1"/>
      <c r="CZ1297" s="1"/>
      <c r="DA1297" s="1"/>
      <c r="DB1297" s="1"/>
      <c r="DC1297" s="1"/>
      <c r="DD1297" s="1"/>
      <c r="DE1297" s="1"/>
      <c r="DF1297" s="1"/>
      <c r="DG1297" s="1"/>
      <c r="DH1297" s="1"/>
      <c r="DI1297" s="1"/>
      <c r="DJ1297" s="1"/>
      <c r="DK1297" s="1"/>
      <c r="DL1297" s="1"/>
      <c r="DM1297" s="1"/>
      <c r="DN1297" s="1"/>
      <c r="DO1297" s="1"/>
      <c r="DP1297" s="1"/>
      <c r="DQ1297" s="1"/>
      <c r="DR1297" s="1"/>
      <c r="DS1297" s="1"/>
      <c r="DT1297" s="1"/>
      <c r="DU1297" s="1"/>
      <c r="DV1297" s="1"/>
      <c r="DW1297" s="1"/>
      <c r="DX1297" s="1"/>
      <c r="DY1297" s="1"/>
      <c r="DZ1297" s="1"/>
      <c r="EA1297" s="1"/>
      <c r="EB1297" s="1"/>
      <c r="EC1297" s="1"/>
      <c r="ED1297" s="1"/>
      <c r="EE1297" s="1"/>
      <c r="EF1297" s="1"/>
      <c r="EG1297" s="1"/>
    </row>
    <row r="1298" spans="1:137">
      <c r="A1298" s="1"/>
      <c r="B1298" s="1"/>
      <c r="C1298" s="1"/>
      <c r="D1298" s="1"/>
      <c r="E1298" s="10"/>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c r="BS1298" s="1"/>
      <c r="BT1298" s="1"/>
      <c r="BU1298" s="1"/>
      <c r="BV1298" s="1"/>
      <c r="BW1298" s="1"/>
      <c r="BX1298" s="1"/>
      <c r="BY1298" s="1"/>
      <c r="BZ1298" s="1"/>
      <c r="CA1298" s="1"/>
      <c r="CB1298" s="1"/>
      <c r="CC1298" s="1"/>
      <c r="CD1298" s="1"/>
      <c r="CE1298" s="1"/>
      <c r="CF1298" s="1"/>
      <c r="CG1298" s="1"/>
      <c r="CH1298" s="1"/>
      <c r="CI1298" s="1"/>
      <c r="CJ1298" s="1"/>
      <c r="CK1298" s="1"/>
      <c r="CL1298" s="1"/>
      <c r="CM1298" s="1"/>
      <c r="CN1298" s="1"/>
      <c r="CO1298" s="1"/>
      <c r="CP1298" s="1"/>
      <c r="CQ1298" s="1"/>
      <c r="CR1298" s="1"/>
      <c r="CS1298" s="1"/>
      <c r="CT1298" s="1"/>
      <c r="CU1298" s="1"/>
      <c r="CV1298" s="1"/>
      <c r="CW1298" s="1"/>
      <c r="CX1298" s="1"/>
      <c r="CY1298" s="1"/>
      <c r="CZ1298" s="1"/>
      <c r="DA1298" s="1"/>
      <c r="DB1298" s="1"/>
      <c r="DC1298" s="1"/>
      <c r="DD1298" s="1"/>
      <c r="DE1298" s="1"/>
      <c r="DF1298" s="1"/>
      <c r="DG1298" s="1"/>
      <c r="DH1298" s="1"/>
      <c r="DI1298" s="1"/>
      <c r="DJ1298" s="1"/>
      <c r="DK1298" s="1"/>
      <c r="DL1298" s="1"/>
      <c r="DM1298" s="1"/>
      <c r="DN1298" s="1"/>
      <c r="DO1298" s="1"/>
      <c r="DP1298" s="1"/>
      <c r="DQ1298" s="1"/>
      <c r="DR1298" s="1"/>
      <c r="DS1298" s="1"/>
      <c r="DT1298" s="1"/>
      <c r="DU1298" s="1"/>
      <c r="DV1298" s="1"/>
      <c r="DW1298" s="1"/>
      <c r="DX1298" s="1"/>
      <c r="DY1298" s="1"/>
      <c r="DZ1298" s="1"/>
      <c r="EA1298" s="1"/>
      <c r="EB1298" s="1"/>
      <c r="EC1298" s="1"/>
      <c r="ED1298" s="1"/>
      <c r="EE1298" s="1"/>
      <c r="EF1298" s="1"/>
      <c r="EG1298" s="1"/>
    </row>
    <row r="1299" spans="1:137">
      <c r="A1299" s="1"/>
      <c r="B1299" s="1"/>
      <c r="C1299" s="1"/>
      <c r="D1299" s="1"/>
      <c r="E1299" s="10"/>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c r="CO1299" s="1"/>
      <c r="CP1299" s="1"/>
      <c r="CQ1299" s="1"/>
      <c r="CR1299" s="1"/>
      <c r="CS1299" s="1"/>
      <c r="CT1299" s="1"/>
      <c r="CU1299" s="1"/>
      <c r="CV1299" s="1"/>
      <c r="CW1299" s="1"/>
      <c r="CX1299" s="1"/>
      <c r="CY1299" s="1"/>
      <c r="CZ1299" s="1"/>
      <c r="DA1299" s="1"/>
      <c r="DB1299" s="1"/>
      <c r="DC1299" s="1"/>
      <c r="DD1299" s="1"/>
      <c r="DE1299" s="1"/>
      <c r="DF1299" s="1"/>
      <c r="DG1299" s="1"/>
      <c r="DH1299" s="1"/>
      <c r="DI1299" s="1"/>
      <c r="DJ1299" s="1"/>
      <c r="DK1299" s="1"/>
      <c r="DL1299" s="1"/>
      <c r="DM1299" s="1"/>
      <c r="DN1299" s="1"/>
      <c r="DO1299" s="1"/>
      <c r="DP1299" s="1"/>
      <c r="DQ1299" s="1"/>
      <c r="DR1299" s="1"/>
      <c r="DS1299" s="1"/>
      <c r="DT1299" s="1"/>
      <c r="DU1299" s="1"/>
      <c r="DV1299" s="1"/>
      <c r="DW1299" s="1"/>
      <c r="DX1299" s="1"/>
      <c r="DY1299" s="1"/>
      <c r="DZ1299" s="1"/>
      <c r="EA1299" s="1"/>
      <c r="EB1299" s="1"/>
      <c r="EC1299" s="1"/>
      <c r="ED1299" s="1"/>
      <c r="EE1299" s="1"/>
      <c r="EF1299" s="1"/>
      <c r="EG1299" s="1"/>
    </row>
    <row r="1300" spans="1:137">
      <c r="A1300" s="1"/>
      <c r="B1300" s="1"/>
      <c r="C1300" s="1"/>
      <c r="D1300" s="1"/>
      <c r="E1300" s="10"/>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c r="BS1300" s="1"/>
      <c r="BT1300" s="1"/>
      <c r="BU1300" s="1"/>
      <c r="BV1300" s="1"/>
      <c r="BW1300" s="1"/>
      <c r="BX1300" s="1"/>
      <c r="BY1300" s="1"/>
      <c r="BZ1300" s="1"/>
      <c r="CA1300" s="1"/>
      <c r="CB1300" s="1"/>
      <c r="CC1300" s="1"/>
      <c r="CD1300" s="1"/>
      <c r="CE1300" s="1"/>
      <c r="CF1300" s="1"/>
      <c r="CG1300" s="1"/>
      <c r="CH1300" s="1"/>
      <c r="CI1300" s="1"/>
      <c r="CJ1300" s="1"/>
      <c r="CK1300" s="1"/>
      <c r="CL1300" s="1"/>
      <c r="CM1300" s="1"/>
      <c r="CN1300" s="1"/>
      <c r="CO1300" s="1"/>
      <c r="CP1300" s="1"/>
      <c r="CQ1300" s="1"/>
      <c r="CR1300" s="1"/>
      <c r="CS1300" s="1"/>
      <c r="CT1300" s="1"/>
      <c r="CU1300" s="1"/>
      <c r="CV1300" s="1"/>
      <c r="CW1300" s="1"/>
      <c r="CX1300" s="1"/>
      <c r="CY1300" s="1"/>
      <c r="CZ1300" s="1"/>
      <c r="DA1300" s="1"/>
      <c r="DB1300" s="1"/>
      <c r="DC1300" s="1"/>
      <c r="DD1300" s="1"/>
      <c r="DE1300" s="1"/>
      <c r="DF1300" s="1"/>
      <c r="DG1300" s="1"/>
      <c r="DH1300" s="1"/>
      <c r="DI1300" s="1"/>
      <c r="DJ1300" s="1"/>
      <c r="DK1300" s="1"/>
      <c r="DL1300" s="1"/>
      <c r="DM1300" s="1"/>
      <c r="DN1300" s="1"/>
      <c r="DO1300" s="1"/>
      <c r="DP1300" s="1"/>
      <c r="DQ1300" s="1"/>
      <c r="DR1300" s="1"/>
      <c r="DS1300" s="1"/>
      <c r="DT1300" s="1"/>
      <c r="DU1300" s="1"/>
      <c r="DV1300" s="1"/>
      <c r="DW1300" s="1"/>
      <c r="DX1300" s="1"/>
      <c r="DY1300" s="1"/>
      <c r="DZ1300" s="1"/>
      <c r="EA1300" s="1"/>
      <c r="EB1300" s="1"/>
      <c r="EC1300" s="1"/>
      <c r="ED1300" s="1"/>
      <c r="EE1300" s="1"/>
      <c r="EF1300" s="1"/>
      <c r="EG1300" s="1"/>
    </row>
    <row r="1301" spans="1:137">
      <c r="A1301" s="1"/>
      <c r="B1301" s="1"/>
      <c r="C1301" s="1"/>
      <c r="D1301" s="1"/>
      <c r="E1301" s="10"/>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J1301" s="1"/>
      <c r="CK1301" s="1"/>
      <c r="CL1301" s="1"/>
      <c r="CM1301" s="1"/>
      <c r="CN1301" s="1"/>
      <c r="CO1301" s="1"/>
      <c r="CP1301" s="1"/>
      <c r="CQ1301" s="1"/>
      <c r="CR1301" s="1"/>
      <c r="CS1301" s="1"/>
      <c r="CT1301" s="1"/>
      <c r="CU1301" s="1"/>
      <c r="CV1301" s="1"/>
      <c r="CW1301" s="1"/>
      <c r="CX1301" s="1"/>
      <c r="CY1301" s="1"/>
      <c r="CZ1301" s="1"/>
      <c r="DA1301" s="1"/>
      <c r="DB1301" s="1"/>
      <c r="DC1301" s="1"/>
      <c r="DD1301" s="1"/>
      <c r="DE1301" s="1"/>
      <c r="DF1301" s="1"/>
      <c r="DG1301" s="1"/>
      <c r="DH1301" s="1"/>
      <c r="DI1301" s="1"/>
      <c r="DJ1301" s="1"/>
      <c r="DK1301" s="1"/>
      <c r="DL1301" s="1"/>
      <c r="DM1301" s="1"/>
      <c r="DN1301" s="1"/>
      <c r="DO1301" s="1"/>
      <c r="DP1301" s="1"/>
      <c r="DQ1301" s="1"/>
      <c r="DR1301" s="1"/>
      <c r="DS1301" s="1"/>
      <c r="DT1301" s="1"/>
      <c r="DU1301" s="1"/>
      <c r="DV1301" s="1"/>
      <c r="DW1301" s="1"/>
      <c r="DX1301" s="1"/>
      <c r="DY1301" s="1"/>
      <c r="DZ1301" s="1"/>
      <c r="EA1301" s="1"/>
      <c r="EB1301" s="1"/>
      <c r="EC1301" s="1"/>
      <c r="ED1301" s="1"/>
      <c r="EE1301" s="1"/>
      <c r="EF1301" s="1"/>
      <c r="EG1301" s="1"/>
    </row>
    <row r="1302" spans="1:137">
      <c r="A1302" s="1"/>
      <c r="B1302" s="1"/>
      <c r="C1302" s="1"/>
      <c r="D1302" s="1"/>
      <c r="E1302" s="10"/>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J1302" s="1"/>
      <c r="CK1302" s="1"/>
      <c r="CL1302" s="1"/>
      <c r="CM1302" s="1"/>
      <c r="CN1302" s="1"/>
      <c r="CO1302" s="1"/>
      <c r="CP1302" s="1"/>
      <c r="CQ1302" s="1"/>
      <c r="CR1302" s="1"/>
      <c r="CS1302" s="1"/>
      <c r="CT1302" s="1"/>
      <c r="CU1302" s="1"/>
      <c r="CV1302" s="1"/>
      <c r="CW1302" s="1"/>
      <c r="CX1302" s="1"/>
      <c r="CY1302" s="1"/>
      <c r="CZ1302" s="1"/>
      <c r="DA1302" s="1"/>
      <c r="DB1302" s="1"/>
      <c r="DC1302" s="1"/>
      <c r="DD1302" s="1"/>
      <c r="DE1302" s="1"/>
      <c r="DF1302" s="1"/>
      <c r="DG1302" s="1"/>
      <c r="DH1302" s="1"/>
      <c r="DI1302" s="1"/>
      <c r="DJ1302" s="1"/>
      <c r="DK1302" s="1"/>
      <c r="DL1302" s="1"/>
      <c r="DM1302" s="1"/>
      <c r="DN1302" s="1"/>
      <c r="DO1302" s="1"/>
      <c r="DP1302" s="1"/>
      <c r="DQ1302" s="1"/>
      <c r="DR1302" s="1"/>
      <c r="DS1302" s="1"/>
      <c r="DT1302" s="1"/>
      <c r="DU1302" s="1"/>
      <c r="DV1302" s="1"/>
      <c r="DW1302" s="1"/>
      <c r="DX1302" s="1"/>
      <c r="DY1302" s="1"/>
      <c r="DZ1302" s="1"/>
      <c r="EA1302" s="1"/>
      <c r="EB1302" s="1"/>
      <c r="EC1302" s="1"/>
      <c r="ED1302" s="1"/>
      <c r="EE1302" s="1"/>
      <c r="EF1302" s="1"/>
      <c r="EG1302" s="1"/>
    </row>
    <row r="1303" spans="1:137">
      <c r="A1303" s="1"/>
      <c r="B1303" s="1"/>
      <c r="C1303" s="1"/>
      <c r="D1303" s="1"/>
      <c r="E1303" s="10"/>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J1303" s="1"/>
      <c r="CK1303" s="1"/>
      <c r="CL1303" s="1"/>
      <c r="CM1303" s="1"/>
      <c r="CN1303" s="1"/>
      <c r="CO1303" s="1"/>
      <c r="CP1303" s="1"/>
      <c r="CQ1303" s="1"/>
      <c r="CR1303" s="1"/>
      <c r="CS1303" s="1"/>
      <c r="CT1303" s="1"/>
      <c r="CU1303" s="1"/>
      <c r="CV1303" s="1"/>
      <c r="CW1303" s="1"/>
      <c r="CX1303" s="1"/>
      <c r="CY1303" s="1"/>
      <c r="CZ1303" s="1"/>
      <c r="DA1303" s="1"/>
      <c r="DB1303" s="1"/>
      <c r="DC1303" s="1"/>
      <c r="DD1303" s="1"/>
      <c r="DE1303" s="1"/>
      <c r="DF1303" s="1"/>
      <c r="DG1303" s="1"/>
      <c r="DH1303" s="1"/>
      <c r="DI1303" s="1"/>
      <c r="DJ1303" s="1"/>
      <c r="DK1303" s="1"/>
      <c r="DL1303" s="1"/>
      <c r="DM1303" s="1"/>
      <c r="DN1303" s="1"/>
      <c r="DO1303" s="1"/>
      <c r="DP1303" s="1"/>
      <c r="DQ1303" s="1"/>
      <c r="DR1303" s="1"/>
      <c r="DS1303" s="1"/>
      <c r="DT1303" s="1"/>
      <c r="DU1303" s="1"/>
      <c r="DV1303" s="1"/>
      <c r="DW1303" s="1"/>
      <c r="DX1303" s="1"/>
      <c r="DY1303" s="1"/>
      <c r="DZ1303" s="1"/>
      <c r="EA1303" s="1"/>
      <c r="EB1303" s="1"/>
      <c r="EC1303" s="1"/>
      <c r="ED1303" s="1"/>
      <c r="EE1303" s="1"/>
      <c r="EF1303" s="1"/>
      <c r="EG1303" s="1"/>
    </row>
    <row r="1304" spans="1:137">
      <c r="A1304" s="1"/>
      <c r="B1304" s="1"/>
      <c r="C1304" s="1"/>
      <c r="D1304" s="1"/>
      <c r="E1304" s="10"/>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J1304" s="1"/>
      <c r="CK1304" s="1"/>
      <c r="CL1304" s="1"/>
      <c r="CM1304" s="1"/>
      <c r="CN1304" s="1"/>
      <c r="CO1304" s="1"/>
      <c r="CP1304" s="1"/>
      <c r="CQ1304" s="1"/>
      <c r="CR1304" s="1"/>
      <c r="CS1304" s="1"/>
      <c r="CT1304" s="1"/>
      <c r="CU1304" s="1"/>
      <c r="CV1304" s="1"/>
      <c r="CW1304" s="1"/>
      <c r="CX1304" s="1"/>
      <c r="CY1304" s="1"/>
      <c r="CZ1304" s="1"/>
      <c r="DA1304" s="1"/>
      <c r="DB1304" s="1"/>
      <c r="DC1304" s="1"/>
      <c r="DD1304" s="1"/>
      <c r="DE1304" s="1"/>
      <c r="DF1304" s="1"/>
      <c r="DG1304" s="1"/>
      <c r="DH1304" s="1"/>
      <c r="DI1304" s="1"/>
      <c r="DJ1304" s="1"/>
      <c r="DK1304" s="1"/>
      <c r="DL1304" s="1"/>
      <c r="DM1304" s="1"/>
      <c r="DN1304" s="1"/>
      <c r="DO1304" s="1"/>
      <c r="DP1304" s="1"/>
      <c r="DQ1304" s="1"/>
      <c r="DR1304" s="1"/>
      <c r="DS1304" s="1"/>
      <c r="DT1304" s="1"/>
      <c r="DU1304" s="1"/>
      <c r="DV1304" s="1"/>
      <c r="DW1304" s="1"/>
      <c r="DX1304" s="1"/>
      <c r="DY1304" s="1"/>
      <c r="DZ1304" s="1"/>
      <c r="EA1304" s="1"/>
      <c r="EB1304" s="1"/>
      <c r="EC1304" s="1"/>
      <c r="ED1304" s="1"/>
      <c r="EE1304" s="1"/>
      <c r="EF1304" s="1"/>
      <c r="EG1304" s="1"/>
    </row>
    <row r="1305" spans="1:137">
      <c r="A1305" s="1"/>
      <c r="B1305" s="1"/>
      <c r="C1305" s="1"/>
      <c r="D1305" s="1"/>
      <c r="E1305" s="10"/>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J1305" s="1"/>
      <c r="CK1305" s="1"/>
      <c r="CL1305" s="1"/>
      <c r="CM1305" s="1"/>
      <c r="CN1305" s="1"/>
      <c r="CO1305" s="1"/>
      <c r="CP1305" s="1"/>
      <c r="CQ1305" s="1"/>
      <c r="CR1305" s="1"/>
      <c r="CS1305" s="1"/>
      <c r="CT1305" s="1"/>
      <c r="CU1305" s="1"/>
      <c r="CV1305" s="1"/>
      <c r="CW1305" s="1"/>
      <c r="CX1305" s="1"/>
      <c r="CY1305" s="1"/>
      <c r="CZ1305" s="1"/>
      <c r="DA1305" s="1"/>
      <c r="DB1305" s="1"/>
      <c r="DC1305" s="1"/>
      <c r="DD1305" s="1"/>
      <c r="DE1305" s="1"/>
      <c r="DF1305" s="1"/>
      <c r="DG1305" s="1"/>
      <c r="DH1305" s="1"/>
      <c r="DI1305" s="1"/>
      <c r="DJ1305" s="1"/>
      <c r="DK1305" s="1"/>
      <c r="DL1305" s="1"/>
      <c r="DM1305" s="1"/>
      <c r="DN1305" s="1"/>
      <c r="DO1305" s="1"/>
      <c r="DP1305" s="1"/>
      <c r="DQ1305" s="1"/>
      <c r="DR1305" s="1"/>
      <c r="DS1305" s="1"/>
      <c r="DT1305" s="1"/>
      <c r="DU1305" s="1"/>
      <c r="DV1305" s="1"/>
      <c r="DW1305" s="1"/>
      <c r="DX1305" s="1"/>
      <c r="DY1305" s="1"/>
      <c r="DZ1305" s="1"/>
      <c r="EA1305" s="1"/>
      <c r="EB1305" s="1"/>
      <c r="EC1305" s="1"/>
      <c r="ED1305" s="1"/>
      <c r="EE1305" s="1"/>
      <c r="EF1305" s="1"/>
      <c r="EG1305" s="1"/>
    </row>
    <row r="1306" spans="1:137">
      <c r="A1306" s="1"/>
      <c r="B1306" s="1"/>
      <c r="C1306" s="1"/>
      <c r="D1306" s="1"/>
      <c r="E1306" s="10"/>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J1306" s="1"/>
      <c r="CK1306" s="1"/>
      <c r="CL1306" s="1"/>
      <c r="CM1306" s="1"/>
      <c r="CN1306" s="1"/>
      <c r="CO1306" s="1"/>
      <c r="CP1306" s="1"/>
      <c r="CQ1306" s="1"/>
      <c r="CR1306" s="1"/>
      <c r="CS1306" s="1"/>
      <c r="CT1306" s="1"/>
      <c r="CU1306" s="1"/>
      <c r="CV1306" s="1"/>
      <c r="CW1306" s="1"/>
      <c r="CX1306" s="1"/>
      <c r="CY1306" s="1"/>
      <c r="CZ1306" s="1"/>
      <c r="DA1306" s="1"/>
      <c r="DB1306" s="1"/>
      <c r="DC1306" s="1"/>
      <c r="DD1306" s="1"/>
      <c r="DE1306" s="1"/>
      <c r="DF1306" s="1"/>
      <c r="DG1306" s="1"/>
      <c r="DH1306" s="1"/>
      <c r="DI1306" s="1"/>
      <c r="DJ1306" s="1"/>
      <c r="DK1306" s="1"/>
      <c r="DL1306" s="1"/>
      <c r="DM1306" s="1"/>
      <c r="DN1306" s="1"/>
      <c r="DO1306" s="1"/>
      <c r="DP1306" s="1"/>
      <c r="DQ1306" s="1"/>
      <c r="DR1306" s="1"/>
      <c r="DS1306" s="1"/>
      <c r="DT1306" s="1"/>
      <c r="DU1306" s="1"/>
      <c r="DV1306" s="1"/>
      <c r="DW1306" s="1"/>
      <c r="DX1306" s="1"/>
      <c r="DY1306" s="1"/>
      <c r="DZ1306" s="1"/>
      <c r="EA1306" s="1"/>
      <c r="EB1306" s="1"/>
      <c r="EC1306" s="1"/>
      <c r="ED1306" s="1"/>
      <c r="EE1306" s="1"/>
      <c r="EF1306" s="1"/>
      <c r="EG1306" s="1"/>
    </row>
    <row r="1307" spans="1:137">
      <c r="A1307" s="1"/>
      <c r="B1307" s="1"/>
      <c r="C1307" s="1"/>
      <c r="D1307" s="1"/>
      <c r="E1307" s="10"/>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c r="CO1307" s="1"/>
      <c r="CP1307" s="1"/>
      <c r="CQ1307" s="1"/>
      <c r="CR1307" s="1"/>
      <c r="CS1307" s="1"/>
      <c r="CT1307" s="1"/>
      <c r="CU1307" s="1"/>
      <c r="CV1307" s="1"/>
      <c r="CW1307" s="1"/>
      <c r="CX1307" s="1"/>
      <c r="CY1307" s="1"/>
      <c r="CZ1307" s="1"/>
      <c r="DA1307" s="1"/>
      <c r="DB1307" s="1"/>
      <c r="DC1307" s="1"/>
      <c r="DD1307" s="1"/>
      <c r="DE1307" s="1"/>
      <c r="DF1307" s="1"/>
      <c r="DG1307" s="1"/>
      <c r="DH1307" s="1"/>
      <c r="DI1307" s="1"/>
      <c r="DJ1307" s="1"/>
      <c r="DK1307" s="1"/>
      <c r="DL1307" s="1"/>
      <c r="DM1307" s="1"/>
      <c r="DN1307" s="1"/>
      <c r="DO1307" s="1"/>
      <c r="DP1307" s="1"/>
      <c r="DQ1307" s="1"/>
      <c r="DR1307" s="1"/>
      <c r="DS1307" s="1"/>
      <c r="DT1307" s="1"/>
      <c r="DU1307" s="1"/>
      <c r="DV1307" s="1"/>
      <c r="DW1307" s="1"/>
      <c r="DX1307" s="1"/>
      <c r="DY1307" s="1"/>
      <c r="DZ1307" s="1"/>
      <c r="EA1307" s="1"/>
      <c r="EB1307" s="1"/>
      <c r="EC1307" s="1"/>
      <c r="ED1307" s="1"/>
      <c r="EE1307" s="1"/>
      <c r="EF1307" s="1"/>
      <c r="EG1307" s="1"/>
    </row>
    <row r="1308" spans="1:137">
      <c r="A1308" s="1"/>
      <c r="B1308" s="1"/>
      <c r="C1308" s="1"/>
      <c r="D1308" s="1"/>
      <c r="E1308" s="10"/>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J1308" s="1"/>
      <c r="CK1308" s="1"/>
      <c r="CL1308" s="1"/>
      <c r="CM1308" s="1"/>
      <c r="CN1308" s="1"/>
      <c r="CO1308" s="1"/>
      <c r="CP1308" s="1"/>
      <c r="CQ1308" s="1"/>
      <c r="CR1308" s="1"/>
      <c r="CS1308" s="1"/>
      <c r="CT1308" s="1"/>
      <c r="CU1308" s="1"/>
      <c r="CV1308" s="1"/>
      <c r="CW1308" s="1"/>
      <c r="CX1308" s="1"/>
      <c r="CY1308" s="1"/>
      <c r="CZ1308" s="1"/>
      <c r="DA1308" s="1"/>
      <c r="DB1308" s="1"/>
      <c r="DC1308" s="1"/>
      <c r="DD1308" s="1"/>
      <c r="DE1308" s="1"/>
      <c r="DF1308" s="1"/>
      <c r="DG1308" s="1"/>
      <c r="DH1308" s="1"/>
      <c r="DI1308" s="1"/>
      <c r="DJ1308" s="1"/>
      <c r="DK1308" s="1"/>
      <c r="DL1308" s="1"/>
      <c r="DM1308" s="1"/>
      <c r="DN1308" s="1"/>
      <c r="DO1308" s="1"/>
      <c r="DP1308" s="1"/>
      <c r="DQ1308" s="1"/>
      <c r="DR1308" s="1"/>
      <c r="DS1308" s="1"/>
      <c r="DT1308" s="1"/>
      <c r="DU1308" s="1"/>
      <c r="DV1308" s="1"/>
      <c r="DW1308" s="1"/>
      <c r="DX1308" s="1"/>
      <c r="DY1308" s="1"/>
      <c r="DZ1308" s="1"/>
      <c r="EA1308" s="1"/>
      <c r="EB1308" s="1"/>
      <c r="EC1308" s="1"/>
      <c r="ED1308" s="1"/>
      <c r="EE1308" s="1"/>
      <c r="EF1308" s="1"/>
      <c r="EG1308" s="1"/>
    </row>
    <row r="1309" spans="1:137">
      <c r="A1309" s="1"/>
      <c r="B1309" s="1"/>
      <c r="C1309" s="1"/>
      <c r="D1309" s="1"/>
      <c r="E1309" s="10"/>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J1309" s="1"/>
      <c r="CK1309" s="1"/>
      <c r="CL1309" s="1"/>
      <c r="CM1309" s="1"/>
      <c r="CN1309" s="1"/>
      <c r="CO1309" s="1"/>
      <c r="CP1309" s="1"/>
      <c r="CQ1309" s="1"/>
      <c r="CR1309" s="1"/>
      <c r="CS1309" s="1"/>
      <c r="CT1309" s="1"/>
      <c r="CU1309" s="1"/>
      <c r="CV1309" s="1"/>
      <c r="CW1309" s="1"/>
      <c r="CX1309" s="1"/>
      <c r="CY1309" s="1"/>
      <c r="CZ1309" s="1"/>
      <c r="DA1309" s="1"/>
      <c r="DB1309" s="1"/>
      <c r="DC1309" s="1"/>
      <c r="DD1309" s="1"/>
      <c r="DE1309" s="1"/>
      <c r="DF1309" s="1"/>
      <c r="DG1309" s="1"/>
      <c r="DH1309" s="1"/>
      <c r="DI1309" s="1"/>
      <c r="DJ1309" s="1"/>
      <c r="DK1309" s="1"/>
      <c r="DL1309" s="1"/>
      <c r="DM1309" s="1"/>
      <c r="DN1309" s="1"/>
      <c r="DO1309" s="1"/>
      <c r="DP1309" s="1"/>
      <c r="DQ1309" s="1"/>
      <c r="DR1309" s="1"/>
      <c r="DS1309" s="1"/>
      <c r="DT1309" s="1"/>
      <c r="DU1309" s="1"/>
      <c r="DV1309" s="1"/>
      <c r="DW1309" s="1"/>
      <c r="DX1309" s="1"/>
      <c r="DY1309" s="1"/>
      <c r="DZ1309" s="1"/>
      <c r="EA1309" s="1"/>
      <c r="EB1309" s="1"/>
      <c r="EC1309" s="1"/>
      <c r="ED1309" s="1"/>
      <c r="EE1309" s="1"/>
      <c r="EF1309" s="1"/>
      <c r="EG1309" s="1"/>
    </row>
    <row r="1310" spans="1:137">
      <c r="A1310" s="1"/>
      <c r="B1310" s="1"/>
      <c r="C1310" s="1"/>
      <c r="D1310" s="1"/>
      <c r="E1310" s="10"/>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c r="CO1310" s="1"/>
      <c r="CP1310" s="1"/>
      <c r="CQ1310" s="1"/>
      <c r="CR1310" s="1"/>
      <c r="CS1310" s="1"/>
      <c r="CT1310" s="1"/>
      <c r="CU1310" s="1"/>
      <c r="CV1310" s="1"/>
      <c r="CW1310" s="1"/>
      <c r="CX1310" s="1"/>
      <c r="CY1310" s="1"/>
      <c r="CZ1310" s="1"/>
      <c r="DA1310" s="1"/>
      <c r="DB1310" s="1"/>
      <c r="DC1310" s="1"/>
      <c r="DD1310" s="1"/>
      <c r="DE1310" s="1"/>
      <c r="DF1310" s="1"/>
      <c r="DG1310" s="1"/>
      <c r="DH1310" s="1"/>
      <c r="DI1310" s="1"/>
      <c r="DJ1310" s="1"/>
      <c r="DK1310" s="1"/>
      <c r="DL1310" s="1"/>
      <c r="DM1310" s="1"/>
      <c r="DN1310" s="1"/>
      <c r="DO1310" s="1"/>
      <c r="DP1310" s="1"/>
      <c r="DQ1310" s="1"/>
      <c r="DR1310" s="1"/>
      <c r="DS1310" s="1"/>
      <c r="DT1310" s="1"/>
      <c r="DU1310" s="1"/>
      <c r="DV1310" s="1"/>
      <c r="DW1310" s="1"/>
      <c r="DX1310" s="1"/>
      <c r="DY1310" s="1"/>
      <c r="DZ1310" s="1"/>
      <c r="EA1310" s="1"/>
      <c r="EB1310" s="1"/>
      <c r="EC1310" s="1"/>
      <c r="ED1310" s="1"/>
      <c r="EE1310" s="1"/>
      <c r="EF1310" s="1"/>
      <c r="EG1310" s="1"/>
    </row>
    <row r="1311" spans="1:137">
      <c r="A1311" s="1"/>
      <c r="B1311" s="1"/>
      <c r="C1311" s="1"/>
      <c r="D1311" s="1"/>
      <c r="E1311" s="10"/>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J1311" s="1"/>
      <c r="CK1311" s="1"/>
      <c r="CL1311" s="1"/>
      <c r="CM1311" s="1"/>
      <c r="CN1311" s="1"/>
      <c r="CO1311" s="1"/>
      <c r="CP1311" s="1"/>
      <c r="CQ1311" s="1"/>
      <c r="CR1311" s="1"/>
      <c r="CS1311" s="1"/>
      <c r="CT1311" s="1"/>
      <c r="CU1311" s="1"/>
      <c r="CV1311" s="1"/>
      <c r="CW1311" s="1"/>
      <c r="CX1311" s="1"/>
      <c r="CY1311" s="1"/>
      <c r="CZ1311" s="1"/>
      <c r="DA1311" s="1"/>
      <c r="DB1311" s="1"/>
      <c r="DC1311" s="1"/>
      <c r="DD1311" s="1"/>
      <c r="DE1311" s="1"/>
      <c r="DF1311" s="1"/>
      <c r="DG1311" s="1"/>
      <c r="DH1311" s="1"/>
      <c r="DI1311" s="1"/>
      <c r="DJ1311" s="1"/>
      <c r="DK1311" s="1"/>
      <c r="DL1311" s="1"/>
      <c r="DM1311" s="1"/>
      <c r="DN1311" s="1"/>
      <c r="DO1311" s="1"/>
      <c r="DP1311" s="1"/>
      <c r="DQ1311" s="1"/>
      <c r="DR1311" s="1"/>
      <c r="DS1311" s="1"/>
      <c r="DT1311" s="1"/>
      <c r="DU1311" s="1"/>
      <c r="DV1311" s="1"/>
      <c r="DW1311" s="1"/>
      <c r="DX1311" s="1"/>
      <c r="DY1311" s="1"/>
      <c r="DZ1311" s="1"/>
      <c r="EA1311" s="1"/>
      <c r="EB1311" s="1"/>
      <c r="EC1311" s="1"/>
      <c r="ED1311" s="1"/>
      <c r="EE1311" s="1"/>
      <c r="EF1311" s="1"/>
      <c r="EG1311" s="1"/>
    </row>
    <row r="1312" spans="1:137">
      <c r="A1312" s="1"/>
      <c r="B1312" s="1"/>
      <c r="C1312" s="1"/>
      <c r="D1312" s="1"/>
      <c r="E1312" s="10"/>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J1312" s="1"/>
      <c r="CK1312" s="1"/>
      <c r="CL1312" s="1"/>
      <c r="CM1312" s="1"/>
      <c r="CN1312" s="1"/>
      <c r="CO1312" s="1"/>
      <c r="CP1312" s="1"/>
      <c r="CQ1312" s="1"/>
      <c r="CR1312" s="1"/>
      <c r="CS1312" s="1"/>
      <c r="CT1312" s="1"/>
      <c r="CU1312" s="1"/>
      <c r="CV1312" s="1"/>
      <c r="CW1312" s="1"/>
      <c r="CX1312" s="1"/>
      <c r="CY1312" s="1"/>
      <c r="CZ1312" s="1"/>
      <c r="DA1312" s="1"/>
      <c r="DB1312" s="1"/>
      <c r="DC1312" s="1"/>
      <c r="DD1312" s="1"/>
      <c r="DE1312" s="1"/>
      <c r="DF1312" s="1"/>
      <c r="DG1312" s="1"/>
      <c r="DH1312" s="1"/>
      <c r="DI1312" s="1"/>
      <c r="DJ1312" s="1"/>
      <c r="DK1312" s="1"/>
      <c r="DL1312" s="1"/>
      <c r="DM1312" s="1"/>
      <c r="DN1312" s="1"/>
      <c r="DO1312" s="1"/>
      <c r="DP1312" s="1"/>
      <c r="DQ1312" s="1"/>
      <c r="DR1312" s="1"/>
      <c r="DS1312" s="1"/>
      <c r="DT1312" s="1"/>
      <c r="DU1312" s="1"/>
      <c r="DV1312" s="1"/>
      <c r="DW1312" s="1"/>
      <c r="DX1312" s="1"/>
      <c r="DY1312" s="1"/>
      <c r="DZ1312" s="1"/>
      <c r="EA1312" s="1"/>
      <c r="EB1312" s="1"/>
      <c r="EC1312" s="1"/>
      <c r="ED1312" s="1"/>
      <c r="EE1312" s="1"/>
      <c r="EF1312" s="1"/>
      <c r="EG1312" s="1"/>
    </row>
    <row r="1313" spans="1:137">
      <c r="A1313" s="1"/>
      <c r="B1313" s="1"/>
      <c r="C1313" s="1"/>
      <c r="D1313" s="1"/>
      <c r="E1313" s="10"/>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J1313" s="1"/>
      <c r="CK1313" s="1"/>
      <c r="CL1313" s="1"/>
      <c r="CM1313" s="1"/>
      <c r="CN1313" s="1"/>
      <c r="CO1313" s="1"/>
      <c r="CP1313" s="1"/>
      <c r="CQ1313" s="1"/>
      <c r="CR1313" s="1"/>
      <c r="CS1313" s="1"/>
      <c r="CT1313" s="1"/>
      <c r="CU1313" s="1"/>
      <c r="CV1313" s="1"/>
      <c r="CW1313" s="1"/>
      <c r="CX1313" s="1"/>
      <c r="CY1313" s="1"/>
      <c r="CZ1313" s="1"/>
      <c r="DA1313" s="1"/>
      <c r="DB1313" s="1"/>
      <c r="DC1313" s="1"/>
      <c r="DD1313" s="1"/>
      <c r="DE1313" s="1"/>
      <c r="DF1313" s="1"/>
      <c r="DG1313" s="1"/>
      <c r="DH1313" s="1"/>
      <c r="DI1313" s="1"/>
      <c r="DJ1313" s="1"/>
      <c r="DK1313" s="1"/>
      <c r="DL1313" s="1"/>
      <c r="DM1313" s="1"/>
      <c r="DN1313" s="1"/>
      <c r="DO1313" s="1"/>
      <c r="DP1313" s="1"/>
      <c r="DQ1313" s="1"/>
      <c r="DR1313" s="1"/>
      <c r="DS1313" s="1"/>
      <c r="DT1313" s="1"/>
      <c r="DU1313" s="1"/>
      <c r="DV1313" s="1"/>
      <c r="DW1313" s="1"/>
      <c r="DX1313" s="1"/>
      <c r="DY1313" s="1"/>
      <c r="DZ1313" s="1"/>
      <c r="EA1313" s="1"/>
      <c r="EB1313" s="1"/>
      <c r="EC1313" s="1"/>
      <c r="ED1313" s="1"/>
      <c r="EE1313" s="1"/>
      <c r="EF1313" s="1"/>
      <c r="EG1313" s="1"/>
    </row>
    <row r="1314" spans="1:137">
      <c r="A1314" s="1"/>
      <c r="B1314" s="1"/>
      <c r="C1314" s="1"/>
      <c r="D1314" s="1"/>
      <c r="E1314" s="10"/>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c r="CO1314" s="1"/>
      <c r="CP1314" s="1"/>
      <c r="CQ1314" s="1"/>
      <c r="CR1314" s="1"/>
      <c r="CS1314" s="1"/>
      <c r="CT1314" s="1"/>
      <c r="CU1314" s="1"/>
      <c r="CV1314" s="1"/>
      <c r="CW1314" s="1"/>
      <c r="CX1314" s="1"/>
      <c r="CY1314" s="1"/>
      <c r="CZ1314" s="1"/>
      <c r="DA1314" s="1"/>
      <c r="DB1314" s="1"/>
      <c r="DC1314" s="1"/>
      <c r="DD1314" s="1"/>
      <c r="DE1314" s="1"/>
      <c r="DF1314" s="1"/>
      <c r="DG1314" s="1"/>
      <c r="DH1314" s="1"/>
      <c r="DI1314" s="1"/>
      <c r="DJ1314" s="1"/>
      <c r="DK1314" s="1"/>
      <c r="DL1314" s="1"/>
      <c r="DM1314" s="1"/>
      <c r="DN1314" s="1"/>
      <c r="DO1314" s="1"/>
      <c r="DP1314" s="1"/>
      <c r="DQ1314" s="1"/>
      <c r="DR1314" s="1"/>
      <c r="DS1314" s="1"/>
      <c r="DT1314" s="1"/>
      <c r="DU1314" s="1"/>
      <c r="DV1314" s="1"/>
      <c r="DW1314" s="1"/>
      <c r="DX1314" s="1"/>
      <c r="DY1314" s="1"/>
      <c r="DZ1314" s="1"/>
      <c r="EA1314" s="1"/>
      <c r="EB1314" s="1"/>
      <c r="EC1314" s="1"/>
      <c r="ED1314" s="1"/>
      <c r="EE1314" s="1"/>
      <c r="EF1314" s="1"/>
      <c r="EG1314" s="1"/>
    </row>
    <row r="1315" spans="1:137">
      <c r="A1315" s="1"/>
      <c r="B1315" s="1"/>
      <c r="C1315" s="1"/>
      <c r="D1315" s="1"/>
      <c r="E1315" s="10"/>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c r="CO1315" s="1"/>
      <c r="CP1315" s="1"/>
      <c r="CQ1315" s="1"/>
      <c r="CR1315" s="1"/>
      <c r="CS1315" s="1"/>
      <c r="CT1315" s="1"/>
      <c r="CU1315" s="1"/>
      <c r="CV1315" s="1"/>
      <c r="CW1315" s="1"/>
      <c r="CX1315" s="1"/>
      <c r="CY1315" s="1"/>
      <c r="CZ1315" s="1"/>
      <c r="DA1315" s="1"/>
      <c r="DB1315" s="1"/>
      <c r="DC1315" s="1"/>
      <c r="DD1315" s="1"/>
      <c r="DE1315" s="1"/>
      <c r="DF1315" s="1"/>
      <c r="DG1315" s="1"/>
      <c r="DH1315" s="1"/>
      <c r="DI1315" s="1"/>
      <c r="DJ1315" s="1"/>
      <c r="DK1315" s="1"/>
      <c r="DL1315" s="1"/>
      <c r="DM1315" s="1"/>
      <c r="DN1315" s="1"/>
      <c r="DO1315" s="1"/>
      <c r="DP1315" s="1"/>
      <c r="DQ1315" s="1"/>
      <c r="DR1315" s="1"/>
      <c r="DS1315" s="1"/>
      <c r="DT1315" s="1"/>
      <c r="DU1315" s="1"/>
      <c r="DV1315" s="1"/>
      <c r="DW1315" s="1"/>
      <c r="DX1315" s="1"/>
      <c r="DY1315" s="1"/>
      <c r="DZ1315" s="1"/>
      <c r="EA1315" s="1"/>
      <c r="EB1315" s="1"/>
      <c r="EC1315" s="1"/>
      <c r="ED1315" s="1"/>
      <c r="EE1315" s="1"/>
      <c r="EF1315" s="1"/>
      <c r="EG1315" s="1"/>
    </row>
    <row r="1316" spans="1:137">
      <c r="A1316" s="1"/>
      <c r="B1316" s="1"/>
      <c r="C1316" s="1"/>
      <c r="D1316" s="1"/>
      <c r="E1316" s="10"/>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c r="CO1316" s="1"/>
      <c r="CP1316" s="1"/>
      <c r="CQ1316" s="1"/>
      <c r="CR1316" s="1"/>
      <c r="CS1316" s="1"/>
      <c r="CT1316" s="1"/>
      <c r="CU1316" s="1"/>
      <c r="CV1316" s="1"/>
      <c r="CW1316" s="1"/>
      <c r="CX1316" s="1"/>
      <c r="CY1316" s="1"/>
      <c r="CZ1316" s="1"/>
      <c r="DA1316" s="1"/>
      <c r="DB1316" s="1"/>
      <c r="DC1316" s="1"/>
      <c r="DD1316" s="1"/>
      <c r="DE1316" s="1"/>
      <c r="DF1316" s="1"/>
      <c r="DG1316" s="1"/>
      <c r="DH1316" s="1"/>
      <c r="DI1316" s="1"/>
      <c r="DJ1316" s="1"/>
      <c r="DK1316" s="1"/>
      <c r="DL1316" s="1"/>
      <c r="DM1316" s="1"/>
      <c r="DN1316" s="1"/>
      <c r="DO1316" s="1"/>
      <c r="DP1316" s="1"/>
      <c r="DQ1316" s="1"/>
      <c r="DR1316" s="1"/>
      <c r="DS1316" s="1"/>
      <c r="DT1316" s="1"/>
      <c r="DU1316" s="1"/>
      <c r="DV1316" s="1"/>
      <c r="DW1316" s="1"/>
      <c r="DX1316" s="1"/>
      <c r="DY1316" s="1"/>
      <c r="DZ1316" s="1"/>
      <c r="EA1316" s="1"/>
      <c r="EB1316" s="1"/>
      <c r="EC1316" s="1"/>
      <c r="ED1316" s="1"/>
      <c r="EE1316" s="1"/>
      <c r="EF1316" s="1"/>
      <c r="EG1316" s="1"/>
    </row>
    <row r="1317" spans="1:137">
      <c r="A1317" s="1"/>
      <c r="B1317" s="1"/>
      <c r="C1317" s="1"/>
      <c r="D1317" s="1"/>
      <c r="E1317" s="10"/>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c r="CO1317" s="1"/>
      <c r="CP1317" s="1"/>
      <c r="CQ1317" s="1"/>
      <c r="CR1317" s="1"/>
      <c r="CS1317" s="1"/>
      <c r="CT1317" s="1"/>
      <c r="CU1317" s="1"/>
      <c r="CV1317" s="1"/>
      <c r="CW1317" s="1"/>
      <c r="CX1317" s="1"/>
      <c r="CY1317" s="1"/>
      <c r="CZ1317" s="1"/>
      <c r="DA1317" s="1"/>
      <c r="DB1317" s="1"/>
      <c r="DC1317" s="1"/>
      <c r="DD1317" s="1"/>
      <c r="DE1317" s="1"/>
      <c r="DF1317" s="1"/>
      <c r="DG1317" s="1"/>
      <c r="DH1317" s="1"/>
      <c r="DI1317" s="1"/>
      <c r="DJ1317" s="1"/>
      <c r="DK1317" s="1"/>
      <c r="DL1317" s="1"/>
      <c r="DM1317" s="1"/>
      <c r="DN1317" s="1"/>
      <c r="DO1317" s="1"/>
      <c r="DP1317" s="1"/>
      <c r="DQ1317" s="1"/>
      <c r="DR1317" s="1"/>
      <c r="DS1317" s="1"/>
      <c r="DT1317" s="1"/>
      <c r="DU1317" s="1"/>
      <c r="DV1317" s="1"/>
      <c r="DW1317" s="1"/>
      <c r="DX1317" s="1"/>
      <c r="DY1317" s="1"/>
      <c r="DZ1317" s="1"/>
      <c r="EA1317" s="1"/>
      <c r="EB1317" s="1"/>
      <c r="EC1317" s="1"/>
      <c r="ED1317" s="1"/>
      <c r="EE1317" s="1"/>
      <c r="EF1317" s="1"/>
      <c r="EG1317" s="1"/>
    </row>
    <row r="1318" spans="1:137">
      <c r="A1318" s="1"/>
      <c r="B1318" s="1"/>
      <c r="C1318" s="1"/>
      <c r="D1318" s="1"/>
      <c r="E1318" s="10"/>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J1318" s="1"/>
      <c r="CK1318" s="1"/>
      <c r="CL1318" s="1"/>
      <c r="CM1318" s="1"/>
      <c r="CN1318" s="1"/>
      <c r="CO1318" s="1"/>
      <c r="CP1318" s="1"/>
      <c r="CQ1318" s="1"/>
      <c r="CR1318" s="1"/>
      <c r="CS1318" s="1"/>
      <c r="CT1318" s="1"/>
      <c r="CU1318" s="1"/>
      <c r="CV1318" s="1"/>
      <c r="CW1318" s="1"/>
      <c r="CX1318" s="1"/>
      <c r="CY1318" s="1"/>
      <c r="CZ1318" s="1"/>
      <c r="DA1318" s="1"/>
      <c r="DB1318" s="1"/>
      <c r="DC1318" s="1"/>
      <c r="DD1318" s="1"/>
      <c r="DE1318" s="1"/>
      <c r="DF1318" s="1"/>
      <c r="DG1318" s="1"/>
      <c r="DH1318" s="1"/>
      <c r="DI1318" s="1"/>
      <c r="DJ1318" s="1"/>
      <c r="DK1318" s="1"/>
      <c r="DL1318" s="1"/>
      <c r="DM1318" s="1"/>
      <c r="DN1318" s="1"/>
      <c r="DO1318" s="1"/>
      <c r="DP1318" s="1"/>
      <c r="DQ1318" s="1"/>
      <c r="DR1318" s="1"/>
      <c r="DS1318" s="1"/>
      <c r="DT1318" s="1"/>
      <c r="DU1318" s="1"/>
      <c r="DV1318" s="1"/>
      <c r="DW1318" s="1"/>
      <c r="DX1318" s="1"/>
      <c r="DY1318" s="1"/>
      <c r="DZ1318" s="1"/>
      <c r="EA1318" s="1"/>
      <c r="EB1318" s="1"/>
      <c r="EC1318" s="1"/>
      <c r="ED1318" s="1"/>
      <c r="EE1318" s="1"/>
      <c r="EF1318" s="1"/>
      <c r="EG1318" s="1"/>
    </row>
    <row r="1319" spans="1:137">
      <c r="A1319" s="1"/>
      <c r="B1319" s="1"/>
      <c r="C1319" s="1"/>
      <c r="D1319" s="1"/>
      <c r="E1319" s="10"/>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J1319" s="1"/>
      <c r="CK1319" s="1"/>
      <c r="CL1319" s="1"/>
      <c r="CM1319" s="1"/>
      <c r="CN1319" s="1"/>
      <c r="CO1319" s="1"/>
      <c r="CP1319" s="1"/>
      <c r="CQ1319" s="1"/>
      <c r="CR1319" s="1"/>
      <c r="CS1319" s="1"/>
      <c r="CT1319" s="1"/>
      <c r="CU1319" s="1"/>
      <c r="CV1319" s="1"/>
      <c r="CW1319" s="1"/>
      <c r="CX1319" s="1"/>
      <c r="CY1319" s="1"/>
      <c r="CZ1319" s="1"/>
      <c r="DA1319" s="1"/>
      <c r="DB1319" s="1"/>
      <c r="DC1319" s="1"/>
      <c r="DD1319" s="1"/>
      <c r="DE1319" s="1"/>
      <c r="DF1319" s="1"/>
      <c r="DG1319" s="1"/>
      <c r="DH1319" s="1"/>
      <c r="DI1319" s="1"/>
      <c r="DJ1319" s="1"/>
      <c r="DK1319" s="1"/>
      <c r="DL1319" s="1"/>
      <c r="DM1319" s="1"/>
      <c r="DN1319" s="1"/>
      <c r="DO1319" s="1"/>
      <c r="DP1319" s="1"/>
      <c r="DQ1319" s="1"/>
      <c r="DR1319" s="1"/>
      <c r="DS1319" s="1"/>
      <c r="DT1319" s="1"/>
      <c r="DU1319" s="1"/>
      <c r="DV1319" s="1"/>
      <c r="DW1319" s="1"/>
      <c r="DX1319" s="1"/>
      <c r="DY1319" s="1"/>
      <c r="DZ1319" s="1"/>
      <c r="EA1319" s="1"/>
      <c r="EB1319" s="1"/>
      <c r="EC1319" s="1"/>
      <c r="ED1319" s="1"/>
      <c r="EE1319" s="1"/>
      <c r="EF1319" s="1"/>
      <c r="EG1319" s="1"/>
    </row>
    <row r="1320" spans="1:137">
      <c r="A1320" s="1"/>
      <c r="B1320" s="1"/>
      <c r="C1320" s="1"/>
      <c r="D1320" s="1"/>
      <c r="E1320" s="10"/>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c r="CO1320" s="1"/>
      <c r="CP1320" s="1"/>
      <c r="CQ1320" s="1"/>
      <c r="CR1320" s="1"/>
      <c r="CS1320" s="1"/>
      <c r="CT1320" s="1"/>
      <c r="CU1320" s="1"/>
      <c r="CV1320" s="1"/>
      <c r="CW1320" s="1"/>
      <c r="CX1320" s="1"/>
      <c r="CY1320" s="1"/>
      <c r="CZ1320" s="1"/>
      <c r="DA1320" s="1"/>
      <c r="DB1320" s="1"/>
      <c r="DC1320" s="1"/>
      <c r="DD1320" s="1"/>
      <c r="DE1320" s="1"/>
      <c r="DF1320" s="1"/>
      <c r="DG1320" s="1"/>
      <c r="DH1320" s="1"/>
      <c r="DI1320" s="1"/>
      <c r="DJ1320" s="1"/>
      <c r="DK1320" s="1"/>
      <c r="DL1320" s="1"/>
      <c r="DM1320" s="1"/>
      <c r="DN1320" s="1"/>
      <c r="DO1320" s="1"/>
      <c r="DP1320" s="1"/>
      <c r="DQ1320" s="1"/>
      <c r="DR1320" s="1"/>
      <c r="DS1320" s="1"/>
      <c r="DT1320" s="1"/>
      <c r="DU1320" s="1"/>
      <c r="DV1320" s="1"/>
      <c r="DW1320" s="1"/>
      <c r="DX1320" s="1"/>
      <c r="DY1320" s="1"/>
      <c r="DZ1320" s="1"/>
      <c r="EA1320" s="1"/>
      <c r="EB1320" s="1"/>
      <c r="EC1320" s="1"/>
      <c r="ED1320" s="1"/>
      <c r="EE1320" s="1"/>
      <c r="EF1320" s="1"/>
      <c r="EG1320" s="1"/>
    </row>
    <row r="1321" spans="1:137">
      <c r="A1321" s="1"/>
      <c r="B1321" s="1"/>
      <c r="C1321" s="1"/>
      <c r="D1321" s="1"/>
      <c r="E1321" s="10"/>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c r="CO1321" s="1"/>
      <c r="CP1321" s="1"/>
      <c r="CQ1321" s="1"/>
      <c r="CR1321" s="1"/>
      <c r="CS1321" s="1"/>
      <c r="CT1321" s="1"/>
      <c r="CU1321" s="1"/>
      <c r="CV1321" s="1"/>
      <c r="CW1321" s="1"/>
      <c r="CX1321" s="1"/>
      <c r="CY1321" s="1"/>
      <c r="CZ1321" s="1"/>
      <c r="DA1321" s="1"/>
      <c r="DB1321" s="1"/>
      <c r="DC1321" s="1"/>
      <c r="DD1321" s="1"/>
      <c r="DE1321" s="1"/>
      <c r="DF1321" s="1"/>
      <c r="DG1321" s="1"/>
      <c r="DH1321" s="1"/>
      <c r="DI1321" s="1"/>
      <c r="DJ1321" s="1"/>
      <c r="DK1321" s="1"/>
      <c r="DL1321" s="1"/>
      <c r="DM1321" s="1"/>
      <c r="DN1321" s="1"/>
      <c r="DO1321" s="1"/>
      <c r="DP1321" s="1"/>
      <c r="DQ1321" s="1"/>
      <c r="DR1321" s="1"/>
      <c r="DS1321" s="1"/>
      <c r="DT1321" s="1"/>
      <c r="DU1321" s="1"/>
      <c r="DV1321" s="1"/>
      <c r="DW1321" s="1"/>
      <c r="DX1321" s="1"/>
      <c r="DY1321" s="1"/>
      <c r="DZ1321" s="1"/>
      <c r="EA1321" s="1"/>
      <c r="EB1321" s="1"/>
      <c r="EC1321" s="1"/>
      <c r="ED1321" s="1"/>
      <c r="EE1321" s="1"/>
      <c r="EF1321" s="1"/>
      <c r="EG1321" s="1"/>
    </row>
    <row r="1322" spans="1:137">
      <c r="A1322" s="1"/>
      <c r="B1322" s="1"/>
      <c r="C1322" s="1"/>
      <c r="D1322" s="1"/>
      <c r="E1322" s="10"/>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c r="CO1322" s="1"/>
      <c r="CP1322" s="1"/>
      <c r="CQ1322" s="1"/>
      <c r="CR1322" s="1"/>
      <c r="CS1322" s="1"/>
      <c r="CT1322" s="1"/>
      <c r="CU1322" s="1"/>
      <c r="CV1322" s="1"/>
      <c r="CW1322" s="1"/>
      <c r="CX1322" s="1"/>
      <c r="CY1322" s="1"/>
      <c r="CZ1322" s="1"/>
      <c r="DA1322" s="1"/>
      <c r="DB1322" s="1"/>
      <c r="DC1322" s="1"/>
      <c r="DD1322" s="1"/>
      <c r="DE1322" s="1"/>
      <c r="DF1322" s="1"/>
      <c r="DG1322" s="1"/>
      <c r="DH1322" s="1"/>
      <c r="DI1322" s="1"/>
      <c r="DJ1322" s="1"/>
      <c r="DK1322" s="1"/>
      <c r="DL1322" s="1"/>
      <c r="DM1322" s="1"/>
      <c r="DN1322" s="1"/>
      <c r="DO1322" s="1"/>
      <c r="DP1322" s="1"/>
      <c r="DQ1322" s="1"/>
      <c r="DR1322" s="1"/>
      <c r="DS1322" s="1"/>
      <c r="DT1322" s="1"/>
      <c r="DU1322" s="1"/>
      <c r="DV1322" s="1"/>
      <c r="DW1322" s="1"/>
      <c r="DX1322" s="1"/>
      <c r="DY1322" s="1"/>
      <c r="DZ1322" s="1"/>
      <c r="EA1322" s="1"/>
      <c r="EB1322" s="1"/>
      <c r="EC1322" s="1"/>
      <c r="ED1322" s="1"/>
      <c r="EE1322" s="1"/>
      <c r="EF1322" s="1"/>
      <c r="EG1322" s="1"/>
    </row>
    <row r="1323" spans="1:137">
      <c r="A1323" s="1"/>
      <c r="B1323" s="1"/>
      <c r="C1323" s="1"/>
      <c r="D1323" s="1"/>
      <c r="E1323" s="10"/>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c r="CO1323" s="1"/>
      <c r="CP1323" s="1"/>
      <c r="CQ1323" s="1"/>
      <c r="CR1323" s="1"/>
      <c r="CS1323" s="1"/>
      <c r="CT1323" s="1"/>
      <c r="CU1323" s="1"/>
      <c r="CV1323" s="1"/>
      <c r="CW1323" s="1"/>
      <c r="CX1323" s="1"/>
      <c r="CY1323" s="1"/>
      <c r="CZ1323" s="1"/>
      <c r="DA1323" s="1"/>
      <c r="DB1323" s="1"/>
      <c r="DC1323" s="1"/>
      <c r="DD1323" s="1"/>
      <c r="DE1323" s="1"/>
      <c r="DF1323" s="1"/>
      <c r="DG1323" s="1"/>
      <c r="DH1323" s="1"/>
      <c r="DI1323" s="1"/>
      <c r="DJ1323" s="1"/>
      <c r="DK1323" s="1"/>
      <c r="DL1323" s="1"/>
      <c r="DM1323" s="1"/>
      <c r="DN1323" s="1"/>
      <c r="DO1323" s="1"/>
      <c r="DP1323" s="1"/>
      <c r="DQ1323" s="1"/>
      <c r="DR1323" s="1"/>
      <c r="DS1323" s="1"/>
      <c r="DT1323" s="1"/>
      <c r="DU1323" s="1"/>
      <c r="DV1323" s="1"/>
      <c r="DW1323" s="1"/>
      <c r="DX1323" s="1"/>
      <c r="DY1323" s="1"/>
      <c r="DZ1323" s="1"/>
      <c r="EA1323" s="1"/>
      <c r="EB1323" s="1"/>
      <c r="EC1323" s="1"/>
      <c r="ED1323" s="1"/>
      <c r="EE1323" s="1"/>
      <c r="EF1323" s="1"/>
      <c r="EG1323" s="1"/>
    </row>
    <row r="1324" spans="1:137">
      <c r="A1324" s="1"/>
      <c r="B1324" s="1"/>
      <c r="C1324" s="1"/>
      <c r="D1324" s="1"/>
      <c r="E1324" s="10"/>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c r="CO1324" s="1"/>
      <c r="CP1324" s="1"/>
      <c r="CQ1324" s="1"/>
      <c r="CR1324" s="1"/>
      <c r="CS1324" s="1"/>
      <c r="CT1324" s="1"/>
      <c r="CU1324" s="1"/>
      <c r="CV1324" s="1"/>
      <c r="CW1324" s="1"/>
      <c r="CX1324" s="1"/>
      <c r="CY1324" s="1"/>
      <c r="CZ1324" s="1"/>
      <c r="DA1324" s="1"/>
      <c r="DB1324" s="1"/>
      <c r="DC1324" s="1"/>
      <c r="DD1324" s="1"/>
      <c r="DE1324" s="1"/>
      <c r="DF1324" s="1"/>
      <c r="DG1324" s="1"/>
      <c r="DH1324" s="1"/>
      <c r="DI1324" s="1"/>
      <c r="DJ1324" s="1"/>
      <c r="DK1324" s="1"/>
      <c r="DL1324" s="1"/>
      <c r="DM1324" s="1"/>
      <c r="DN1324" s="1"/>
      <c r="DO1324" s="1"/>
      <c r="DP1324" s="1"/>
      <c r="DQ1324" s="1"/>
      <c r="DR1324" s="1"/>
      <c r="DS1324" s="1"/>
      <c r="DT1324" s="1"/>
      <c r="DU1324" s="1"/>
      <c r="DV1324" s="1"/>
      <c r="DW1324" s="1"/>
      <c r="DX1324" s="1"/>
      <c r="DY1324" s="1"/>
      <c r="DZ1324" s="1"/>
      <c r="EA1324" s="1"/>
      <c r="EB1324" s="1"/>
      <c r="EC1324" s="1"/>
      <c r="ED1324" s="1"/>
      <c r="EE1324" s="1"/>
      <c r="EF1324" s="1"/>
      <c r="EG1324" s="1"/>
    </row>
    <row r="1325" spans="1:137">
      <c r="A1325" s="1"/>
      <c r="B1325" s="1"/>
      <c r="C1325" s="1"/>
      <c r="D1325" s="1"/>
      <c r="E1325" s="10"/>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c r="CO1325" s="1"/>
      <c r="CP1325" s="1"/>
      <c r="CQ1325" s="1"/>
      <c r="CR1325" s="1"/>
      <c r="CS1325" s="1"/>
      <c r="CT1325" s="1"/>
      <c r="CU1325" s="1"/>
      <c r="CV1325" s="1"/>
      <c r="CW1325" s="1"/>
      <c r="CX1325" s="1"/>
      <c r="CY1325" s="1"/>
      <c r="CZ1325" s="1"/>
      <c r="DA1325" s="1"/>
      <c r="DB1325" s="1"/>
      <c r="DC1325" s="1"/>
      <c r="DD1325" s="1"/>
      <c r="DE1325" s="1"/>
      <c r="DF1325" s="1"/>
      <c r="DG1325" s="1"/>
      <c r="DH1325" s="1"/>
      <c r="DI1325" s="1"/>
      <c r="DJ1325" s="1"/>
      <c r="DK1325" s="1"/>
      <c r="DL1325" s="1"/>
      <c r="DM1325" s="1"/>
      <c r="DN1325" s="1"/>
      <c r="DO1325" s="1"/>
      <c r="DP1325" s="1"/>
      <c r="DQ1325" s="1"/>
      <c r="DR1325" s="1"/>
      <c r="DS1325" s="1"/>
      <c r="DT1325" s="1"/>
      <c r="DU1325" s="1"/>
      <c r="DV1325" s="1"/>
      <c r="DW1325" s="1"/>
      <c r="DX1325" s="1"/>
      <c r="DY1325" s="1"/>
      <c r="DZ1325" s="1"/>
      <c r="EA1325" s="1"/>
      <c r="EB1325" s="1"/>
      <c r="EC1325" s="1"/>
      <c r="ED1325" s="1"/>
      <c r="EE1325" s="1"/>
      <c r="EF1325" s="1"/>
      <c r="EG1325" s="1"/>
    </row>
    <row r="1326" spans="1:137">
      <c r="A1326" s="1"/>
      <c r="B1326" s="1"/>
      <c r="C1326" s="1"/>
      <c r="D1326" s="1"/>
      <c r="E1326" s="10"/>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c r="CO1326" s="1"/>
      <c r="CP1326" s="1"/>
      <c r="CQ1326" s="1"/>
      <c r="CR1326" s="1"/>
      <c r="CS1326" s="1"/>
      <c r="CT1326" s="1"/>
      <c r="CU1326" s="1"/>
      <c r="CV1326" s="1"/>
      <c r="CW1326" s="1"/>
      <c r="CX1326" s="1"/>
      <c r="CY1326" s="1"/>
      <c r="CZ1326" s="1"/>
      <c r="DA1326" s="1"/>
      <c r="DB1326" s="1"/>
      <c r="DC1326" s="1"/>
      <c r="DD1326" s="1"/>
      <c r="DE1326" s="1"/>
      <c r="DF1326" s="1"/>
      <c r="DG1326" s="1"/>
      <c r="DH1326" s="1"/>
      <c r="DI1326" s="1"/>
      <c r="DJ1326" s="1"/>
      <c r="DK1326" s="1"/>
      <c r="DL1326" s="1"/>
      <c r="DM1326" s="1"/>
      <c r="DN1326" s="1"/>
      <c r="DO1326" s="1"/>
      <c r="DP1326" s="1"/>
      <c r="DQ1326" s="1"/>
      <c r="DR1326" s="1"/>
      <c r="DS1326" s="1"/>
      <c r="DT1326" s="1"/>
      <c r="DU1326" s="1"/>
      <c r="DV1326" s="1"/>
      <c r="DW1326" s="1"/>
      <c r="DX1326" s="1"/>
      <c r="DY1326" s="1"/>
      <c r="DZ1326" s="1"/>
      <c r="EA1326" s="1"/>
      <c r="EB1326" s="1"/>
      <c r="EC1326" s="1"/>
      <c r="ED1326" s="1"/>
      <c r="EE1326" s="1"/>
      <c r="EF1326" s="1"/>
      <c r="EG1326" s="1"/>
    </row>
    <row r="1327" spans="1:137">
      <c r="A1327" s="1"/>
      <c r="B1327" s="1"/>
      <c r="C1327" s="1"/>
      <c r="D1327" s="1"/>
      <c r="E1327" s="10"/>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c r="BX1327" s="1"/>
      <c r="BY1327" s="1"/>
      <c r="BZ1327" s="1"/>
      <c r="CA1327" s="1"/>
      <c r="CB1327" s="1"/>
      <c r="CC1327" s="1"/>
      <c r="CD1327" s="1"/>
      <c r="CE1327" s="1"/>
      <c r="CF1327" s="1"/>
      <c r="CG1327" s="1"/>
      <c r="CH1327" s="1"/>
      <c r="CI1327" s="1"/>
      <c r="CJ1327" s="1"/>
      <c r="CK1327" s="1"/>
      <c r="CL1327" s="1"/>
      <c r="CM1327" s="1"/>
      <c r="CN1327" s="1"/>
      <c r="CO1327" s="1"/>
      <c r="CP1327" s="1"/>
      <c r="CQ1327" s="1"/>
      <c r="CR1327" s="1"/>
      <c r="CS1327" s="1"/>
      <c r="CT1327" s="1"/>
      <c r="CU1327" s="1"/>
      <c r="CV1327" s="1"/>
      <c r="CW1327" s="1"/>
      <c r="CX1327" s="1"/>
      <c r="CY1327" s="1"/>
      <c r="CZ1327" s="1"/>
      <c r="DA1327" s="1"/>
      <c r="DB1327" s="1"/>
      <c r="DC1327" s="1"/>
      <c r="DD1327" s="1"/>
      <c r="DE1327" s="1"/>
      <c r="DF1327" s="1"/>
      <c r="DG1327" s="1"/>
      <c r="DH1327" s="1"/>
      <c r="DI1327" s="1"/>
      <c r="DJ1327" s="1"/>
      <c r="DK1327" s="1"/>
      <c r="DL1327" s="1"/>
      <c r="DM1327" s="1"/>
      <c r="DN1327" s="1"/>
      <c r="DO1327" s="1"/>
      <c r="DP1327" s="1"/>
      <c r="DQ1327" s="1"/>
      <c r="DR1327" s="1"/>
      <c r="DS1327" s="1"/>
      <c r="DT1327" s="1"/>
      <c r="DU1327" s="1"/>
      <c r="DV1327" s="1"/>
      <c r="DW1327" s="1"/>
      <c r="DX1327" s="1"/>
      <c r="DY1327" s="1"/>
      <c r="DZ1327" s="1"/>
      <c r="EA1327" s="1"/>
      <c r="EB1327" s="1"/>
      <c r="EC1327" s="1"/>
      <c r="ED1327" s="1"/>
      <c r="EE1327" s="1"/>
      <c r="EF1327" s="1"/>
      <c r="EG1327" s="1"/>
    </row>
    <row r="1328" spans="1:137">
      <c r="A1328" s="1"/>
      <c r="B1328" s="1"/>
      <c r="C1328" s="1"/>
      <c r="D1328" s="1"/>
      <c r="E1328" s="10"/>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c r="CO1328" s="1"/>
      <c r="CP1328" s="1"/>
      <c r="CQ1328" s="1"/>
      <c r="CR1328" s="1"/>
      <c r="CS1328" s="1"/>
      <c r="CT1328" s="1"/>
      <c r="CU1328" s="1"/>
      <c r="CV1328" s="1"/>
      <c r="CW1328" s="1"/>
      <c r="CX1328" s="1"/>
      <c r="CY1328" s="1"/>
      <c r="CZ1328" s="1"/>
      <c r="DA1328" s="1"/>
      <c r="DB1328" s="1"/>
      <c r="DC1328" s="1"/>
      <c r="DD1328" s="1"/>
      <c r="DE1328" s="1"/>
      <c r="DF1328" s="1"/>
      <c r="DG1328" s="1"/>
      <c r="DH1328" s="1"/>
      <c r="DI1328" s="1"/>
      <c r="DJ1328" s="1"/>
      <c r="DK1328" s="1"/>
      <c r="DL1328" s="1"/>
      <c r="DM1328" s="1"/>
      <c r="DN1328" s="1"/>
      <c r="DO1328" s="1"/>
      <c r="DP1328" s="1"/>
      <c r="DQ1328" s="1"/>
      <c r="DR1328" s="1"/>
      <c r="DS1328" s="1"/>
      <c r="DT1328" s="1"/>
      <c r="DU1328" s="1"/>
      <c r="DV1328" s="1"/>
      <c r="DW1328" s="1"/>
      <c r="DX1328" s="1"/>
      <c r="DY1328" s="1"/>
      <c r="DZ1328" s="1"/>
      <c r="EA1328" s="1"/>
      <c r="EB1328" s="1"/>
      <c r="EC1328" s="1"/>
      <c r="ED1328" s="1"/>
      <c r="EE1328" s="1"/>
      <c r="EF1328" s="1"/>
      <c r="EG1328" s="1"/>
    </row>
    <row r="1329" spans="1:137">
      <c r="A1329" s="1"/>
      <c r="B1329" s="1"/>
      <c r="C1329" s="1"/>
      <c r="D1329" s="1"/>
      <c r="E1329" s="10"/>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c r="CO1329" s="1"/>
      <c r="CP1329" s="1"/>
      <c r="CQ1329" s="1"/>
      <c r="CR1329" s="1"/>
      <c r="CS1329" s="1"/>
      <c r="CT1329" s="1"/>
      <c r="CU1329" s="1"/>
      <c r="CV1329" s="1"/>
      <c r="CW1329" s="1"/>
      <c r="CX1329" s="1"/>
      <c r="CY1329" s="1"/>
      <c r="CZ1329" s="1"/>
      <c r="DA1329" s="1"/>
      <c r="DB1329" s="1"/>
      <c r="DC1329" s="1"/>
      <c r="DD1329" s="1"/>
      <c r="DE1329" s="1"/>
      <c r="DF1329" s="1"/>
      <c r="DG1329" s="1"/>
      <c r="DH1329" s="1"/>
      <c r="DI1329" s="1"/>
      <c r="DJ1329" s="1"/>
      <c r="DK1329" s="1"/>
      <c r="DL1329" s="1"/>
      <c r="DM1329" s="1"/>
      <c r="DN1329" s="1"/>
      <c r="DO1329" s="1"/>
      <c r="DP1329" s="1"/>
      <c r="DQ1329" s="1"/>
      <c r="DR1329" s="1"/>
      <c r="DS1329" s="1"/>
      <c r="DT1329" s="1"/>
      <c r="DU1329" s="1"/>
      <c r="DV1329" s="1"/>
      <c r="DW1329" s="1"/>
      <c r="DX1329" s="1"/>
      <c r="DY1329" s="1"/>
      <c r="DZ1329" s="1"/>
      <c r="EA1329" s="1"/>
      <c r="EB1329" s="1"/>
      <c r="EC1329" s="1"/>
      <c r="ED1329" s="1"/>
      <c r="EE1329" s="1"/>
      <c r="EF1329" s="1"/>
      <c r="EG1329" s="1"/>
    </row>
    <row r="1330" spans="1:137">
      <c r="A1330" s="1"/>
      <c r="B1330" s="1"/>
      <c r="C1330" s="1"/>
      <c r="D1330" s="1"/>
      <c r="E1330" s="10"/>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J1330" s="1"/>
      <c r="CK1330" s="1"/>
      <c r="CL1330" s="1"/>
      <c r="CM1330" s="1"/>
      <c r="CN1330" s="1"/>
      <c r="CO1330" s="1"/>
      <c r="CP1330" s="1"/>
      <c r="CQ1330" s="1"/>
      <c r="CR1330" s="1"/>
      <c r="CS1330" s="1"/>
      <c r="CT1330" s="1"/>
      <c r="CU1330" s="1"/>
      <c r="CV1330" s="1"/>
      <c r="CW1330" s="1"/>
      <c r="CX1330" s="1"/>
      <c r="CY1330" s="1"/>
      <c r="CZ1330" s="1"/>
      <c r="DA1330" s="1"/>
      <c r="DB1330" s="1"/>
      <c r="DC1330" s="1"/>
      <c r="DD1330" s="1"/>
      <c r="DE1330" s="1"/>
      <c r="DF1330" s="1"/>
      <c r="DG1330" s="1"/>
      <c r="DH1330" s="1"/>
      <c r="DI1330" s="1"/>
      <c r="DJ1330" s="1"/>
      <c r="DK1330" s="1"/>
      <c r="DL1330" s="1"/>
      <c r="DM1330" s="1"/>
      <c r="DN1330" s="1"/>
      <c r="DO1330" s="1"/>
      <c r="DP1330" s="1"/>
      <c r="DQ1330" s="1"/>
      <c r="DR1330" s="1"/>
      <c r="DS1330" s="1"/>
      <c r="DT1330" s="1"/>
      <c r="DU1330" s="1"/>
      <c r="DV1330" s="1"/>
      <c r="DW1330" s="1"/>
      <c r="DX1330" s="1"/>
      <c r="DY1330" s="1"/>
      <c r="DZ1330" s="1"/>
      <c r="EA1330" s="1"/>
      <c r="EB1330" s="1"/>
      <c r="EC1330" s="1"/>
      <c r="ED1330" s="1"/>
      <c r="EE1330" s="1"/>
      <c r="EF1330" s="1"/>
      <c r="EG1330" s="1"/>
    </row>
    <row r="1331" spans="1:137">
      <c r="A1331" s="1"/>
      <c r="B1331" s="1"/>
      <c r="C1331" s="1"/>
      <c r="D1331" s="1"/>
      <c r="E1331" s="10"/>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c r="BX1331" s="1"/>
      <c r="BY1331" s="1"/>
      <c r="BZ1331" s="1"/>
      <c r="CA1331" s="1"/>
      <c r="CB1331" s="1"/>
      <c r="CC1331" s="1"/>
      <c r="CD1331" s="1"/>
      <c r="CE1331" s="1"/>
      <c r="CF1331" s="1"/>
      <c r="CG1331" s="1"/>
      <c r="CH1331" s="1"/>
      <c r="CI1331" s="1"/>
      <c r="CJ1331" s="1"/>
      <c r="CK1331" s="1"/>
      <c r="CL1331" s="1"/>
      <c r="CM1331" s="1"/>
      <c r="CN1331" s="1"/>
      <c r="CO1331" s="1"/>
      <c r="CP1331" s="1"/>
      <c r="CQ1331" s="1"/>
      <c r="CR1331" s="1"/>
      <c r="CS1331" s="1"/>
      <c r="CT1331" s="1"/>
      <c r="CU1331" s="1"/>
      <c r="CV1331" s="1"/>
      <c r="CW1331" s="1"/>
      <c r="CX1331" s="1"/>
      <c r="CY1331" s="1"/>
      <c r="CZ1331" s="1"/>
      <c r="DA1331" s="1"/>
      <c r="DB1331" s="1"/>
      <c r="DC1331" s="1"/>
      <c r="DD1331" s="1"/>
      <c r="DE1331" s="1"/>
      <c r="DF1331" s="1"/>
      <c r="DG1331" s="1"/>
      <c r="DH1331" s="1"/>
      <c r="DI1331" s="1"/>
      <c r="DJ1331" s="1"/>
      <c r="DK1331" s="1"/>
      <c r="DL1331" s="1"/>
      <c r="DM1331" s="1"/>
      <c r="DN1331" s="1"/>
      <c r="DO1331" s="1"/>
      <c r="DP1331" s="1"/>
      <c r="DQ1331" s="1"/>
      <c r="DR1331" s="1"/>
      <c r="DS1331" s="1"/>
      <c r="DT1331" s="1"/>
      <c r="DU1331" s="1"/>
      <c r="DV1331" s="1"/>
      <c r="DW1331" s="1"/>
      <c r="DX1331" s="1"/>
      <c r="DY1331" s="1"/>
      <c r="DZ1331" s="1"/>
      <c r="EA1331" s="1"/>
      <c r="EB1331" s="1"/>
      <c r="EC1331" s="1"/>
      <c r="ED1331" s="1"/>
      <c r="EE1331" s="1"/>
      <c r="EF1331" s="1"/>
      <c r="EG1331" s="1"/>
    </row>
    <row r="1332" spans="1:137">
      <c r="A1332" s="1"/>
      <c r="B1332" s="1"/>
      <c r="C1332" s="1"/>
      <c r="D1332" s="1"/>
      <c r="E1332" s="10"/>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J1332" s="1"/>
      <c r="CK1332" s="1"/>
      <c r="CL1332" s="1"/>
      <c r="CM1332" s="1"/>
      <c r="CN1332" s="1"/>
      <c r="CO1332" s="1"/>
      <c r="CP1332" s="1"/>
      <c r="CQ1332" s="1"/>
      <c r="CR1332" s="1"/>
      <c r="CS1332" s="1"/>
      <c r="CT1332" s="1"/>
      <c r="CU1332" s="1"/>
      <c r="CV1332" s="1"/>
      <c r="CW1332" s="1"/>
      <c r="CX1332" s="1"/>
      <c r="CY1332" s="1"/>
      <c r="CZ1332" s="1"/>
      <c r="DA1332" s="1"/>
      <c r="DB1332" s="1"/>
      <c r="DC1332" s="1"/>
      <c r="DD1332" s="1"/>
      <c r="DE1332" s="1"/>
      <c r="DF1332" s="1"/>
      <c r="DG1332" s="1"/>
      <c r="DH1332" s="1"/>
      <c r="DI1332" s="1"/>
      <c r="DJ1332" s="1"/>
      <c r="DK1332" s="1"/>
      <c r="DL1332" s="1"/>
      <c r="DM1332" s="1"/>
      <c r="DN1332" s="1"/>
      <c r="DO1332" s="1"/>
      <c r="DP1332" s="1"/>
      <c r="DQ1332" s="1"/>
      <c r="DR1332" s="1"/>
      <c r="DS1332" s="1"/>
      <c r="DT1332" s="1"/>
      <c r="DU1332" s="1"/>
      <c r="DV1332" s="1"/>
      <c r="DW1332" s="1"/>
      <c r="DX1332" s="1"/>
      <c r="DY1332" s="1"/>
      <c r="DZ1332" s="1"/>
      <c r="EA1332" s="1"/>
      <c r="EB1332" s="1"/>
      <c r="EC1332" s="1"/>
      <c r="ED1332" s="1"/>
      <c r="EE1332" s="1"/>
      <c r="EF1332" s="1"/>
      <c r="EG1332" s="1"/>
    </row>
    <row r="1333" spans="1:137">
      <c r="A1333" s="1"/>
      <c r="B1333" s="1"/>
      <c r="C1333" s="1"/>
      <c r="D1333" s="1"/>
      <c r="E1333" s="10"/>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c r="BX1333" s="1"/>
      <c r="BY1333" s="1"/>
      <c r="BZ1333" s="1"/>
      <c r="CA1333" s="1"/>
      <c r="CB1333" s="1"/>
      <c r="CC1333" s="1"/>
      <c r="CD1333" s="1"/>
      <c r="CE1333" s="1"/>
      <c r="CF1333" s="1"/>
      <c r="CG1333" s="1"/>
      <c r="CH1333" s="1"/>
      <c r="CI1333" s="1"/>
      <c r="CJ1333" s="1"/>
      <c r="CK1333" s="1"/>
      <c r="CL1333" s="1"/>
      <c r="CM1333" s="1"/>
      <c r="CN1333" s="1"/>
      <c r="CO1333" s="1"/>
      <c r="CP1333" s="1"/>
      <c r="CQ1333" s="1"/>
      <c r="CR1333" s="1"/>
      <c r="CS1333" s="1"/>
      <c r="CT1333" s="1"/>
      <c r="CU1333" s="1"/>
      <c r="CV1333" s="1"/>
      <c r="CW1333" s="1"/>
      <c r="CX1333" s="1"/>
      <c r="CY1333" s="1"/>
      <c r="CZ1333" s="1"/>
      <c r="DA1333" s="1"/>
      <c r="DB1333" s="1"/>
      <c r="DC1333" s="1"/>
      <c r="DD1333" s="1"/>
      <c r="DE1333" s="1"/>
      <c r="DF1333" s="1"/>
      <c r="DG1333" s="1"/>
      <c r="DH1333" s="1"/>
      <c r="DI1333" s="1"/>
      <c r="DJ1333" s="1"/>
      <c r="DK1333" s="1"/>
      <c r="DL1333" s="1"/>
      <c r="DM1333" s="1"/>
      <c r="DN1333" s="1"/>
      <c r="DO1333" s="1"/>
      <c r="DP1333" s="1"/>
      <c r="DQ1333" s="1"/>
      <c r="DR1333" s="1"/>
      <c r="DS1333" s="1"/>
      <c r="DT1333" s="1"/>
      <c r="DU1333" s="1"/>
      <c r="DV1333" s="1"/>
      <c r="DW1333" s="1"/>
      <c r="DX1333" s="1"/>
      <c r="DY1333" s="1"/>
      <c r="DZ1333" s="1"/>
      <c r="EA1333" s="1"/>
      <c r="EB1333" s="1"/>
      <c r="EC1333" s="1"/>
      <c r="ED1333" s="1"/>
      <c r="EE1333" s="1"/>
      <c r="EF1333" s="1"/>
      <c r="EG1333" s="1"/>
    </row>
    <row r="1334" spans="1:137">
      <c r="A1334" s="1"/>
      <c r="B1334" s="1"/>
      <c r="C1334" s="1"/>
      <c r="D1334" s="1"/>
      <c r="E1334" s="10"/>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c r="BV1334" s="1"/>
      <c r="BW1334" s="1"/>
      <c r="BX1334" s="1"/>
      <c r="BY1334" s="1"/>
      <c r="BZ1334" s="1"/>
      <c r="CA1334" s="1"/>
      <c r="CB1334" s="1"/>
      <c r="CC1334" s="1"/>
      <c r="CD1334" s="1"/>
      <c r="CE1334" s="1"/>
      <c r="CF1334" s="1"/>
      <c r="CG1334" s="1"/>
      <c r="CH1334" s="1"/>
      <c r="CI1334" s="1"/>
      <c r="CJ1334" s="1"/>
      <c r="CK1334" s="1"/>
      <c r="CL1334" s="1"/>
      <c r="CM1334" s="1"/>
      <c r="CN1334" s="1"/>
      <c r="CO1334" s="1"/>
      <c r="CP1334" s="1"/>
      <c r="CQ1334" s="1"/>
      <c r="CR1334" s="1"/>
      <c r="CS1334" s="1"/>
      <c r="CT1334" s="1"/>
      <c r="CU1334" s="1"/>
      <c r="CV1334" s="1"/>
      <c r="CW1334" s="1"/>
      <c r="CX1334" s="1"/>
      <c r="CY1334" s="1"/>
      <c r="CZ1334" s="1"/>
      <c r="DA1334" s="1"/>
      <c r="DB1334" s="1"/>
      <c r="DC1334" s="1"/>
      <c r="DD1334" s="1"/>
      <c r="DE1334" s="1"/>
      <c r="DF1334" s="1"/>
      <c r="DG1334" s="1"/>
      <c r="DH1334" s="1"/>
      <c r="DI1334" s="1"/>
      <c r="DJ1334" s="1"/>
      <c r="DK1334" s="1"/>
      <c r="DL1334" s="1"/>
      <c r="DM1334" s="1"/>
      <c r="DN1334" s="1"/>
      <c r="DO1334" s="1"/>
      <c r="DP1334" s="1"/>
      <c r="DQ1334" s="1"/>
      <c r="DR1334" s="1"/>
      <c r="DS1334" s="1"/>
      <c r="DT1334" s="1"/>
      <c r="DU1334" s="1"/>
      <c r="DV1334" s="1"/>
      <c r="DW1334" s="1"/>
      <c r="DX1334" s="1"/>
      <c r="DY1334" s="1"/>
      <c r="DZ1334" s="1"/>
      <c r="EA1334" s="1"/>
      <c r="EB1334" s="1"/>
      <c r="EC1334" s="1"/>
      <c r="ED1334" s="1"/>
      <c r="EE1334" s="1"/>
      <c r="EF1334" s="1"/>
      <c r="EG1334" s="1"/>
    </row>
    <row r="1335" spans="1:137">
      <c r="A1335" s="1"/>
      <c r="B1335" s="1"/>
      <c r="C1335" s="1"/>
      <c r="D1335" s="1"/>
      <c r="E1335" s="10"/>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J1335" s="1"/>
      <c r="CK1335" s="1"/>
      <c r="CL1335" s="1"/>
      <c r="CM1335" s="1"/>
      <c r="CN1335" s="1"/>
      <c r="CO1335" s="1"/>
      <c r="CP1335" s="1"/>
      <c r="CQ1335" s="1"/>
      <c r="CR1335" s="1"/>
      <c r="CS1335" s="1"/>
      <c r="CT1335" s="1"/>
      <c r="CU1335" s="1"/>
      <c r="CV1335" s="1"/>
      <c r="CW1335" s="1"/>
      <c r="CX1335" s="1"/>
      <c r="CY1335" s="1"/>
      <c r="CZ1335" s="1"/>
      <c r="DA1335" s="1"/>
      <c r="DB1335" s="1"/>
      <c r="DC1335" s="1"/>
      <c r="DD1335" s="1"/>
      <c r="DE1335" s="1"/>
      <c r="DF1335" s="1"/>
      <c r="DG1335" s="1"/>
      <c r="DH1335" s="1"/>
      <c r="DI1335" s="1"/>
      <c r="DJ1335" s="1"/>
      <c r="DK1335" s="1"/>
      <c r="DL1335" s="1"/>
      <c r="DM1335" s="1"/>
      <c r="DN1335" s="1"/>
      <c r="DO1335" s="1"/>
      <c r="DP1335" s="1"/>
      <c r="DQ1335" s="1"/>
      <c r="DR1335" s="1"/>
      <c r="DS1335" s="1"/>
      <c r="DT1335" s="1"/>
      <c r="DU1335" s="1"/>
      <c r="DV1335" s="1"/>
      <c r="DW1335" s="1"/>
      <c r="DX1335" s="1"/>
      <c r="DY1335" s="1"/>
      <c r="DZ1335" s="1"/>
      <c r="EA1335" s="1"/>
      <c r="EB1335" s="1"/>
      <c r="EC1335" s="1"/>
      <c r="ED1335" s="1"/>
      <c r="EE1335" s="1"/>
      <c r="EF1335" s="1"/>
      <c r="EG1335" s="1"/>
    </row>
    <row r="1336" spans="1:137">
      <c r="A1336" s="1"/>
      <c r="B1336" s="1"/>
      <c r="C1336" s="1"/>
      <c r="D1336" s="1"/>
      <c r="E1336" s="10"/>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c r="BV1336" s="1"/>
      <c r="BW1336" s="1"/>
      <c r="BX1336" s="1"/>
      <c r="BY1336" s="1"/>
      <c r="BZ1336" s="1"/>
      <c r="CA1336" s="1"/>
      <c r="CB1336" s="1"/>
      <c r="CC1336" s="1"/>
      <c r="CD1336" s="1"/>
      <c r="CE1336" s="1"/>
      <c r="CF1336" s="1"/>
      <c r="CG1336" s="1"/>
      <c r="CH1336" s="1"/>
      <c r="CI1336" s="1"/>
      <c r="CJ1336" s="1"/>
      <c r="CK1336" s="1"/>
      <c r="CL1336" s="1"/>
      <c r="CM1336" s="1"/>
      <c r="CN1336" s="1"/>
      <c r="CO1336" s="1"/>
      <c r="CP1336" s="1"/>
      <c r="CQ1336" s="1"/>
      <c r="CR1336" s="1"/>
      <c r="CS1336" s="1"/>
      <c r="CT1336" s="1"/>
      <c r="CU1336" s="1"/>
      <c r="CV1336" s="1"/>
      <c r="CW1336" s="1"/>
      <c r="CX1336" s="1"/>
      <c r="CY1336" s="1"/>
      <c r="CZ1336" s="1"/>
      <c r="DA1336" s="1"/>
      <c r="DB1336" s="1"/>
      <c r="DC1336" s="1"/>
      <c r="DD1336" s="1"/>
      <c r="DE1336" s="1"/>
      <c r="DF1336" s="1"/>
      <c r="DG1336" s="1"/>
      <c r="DH1336" s="1"/>
      <c r="DI1336" s="1"/>
      <c r="DJ1336" s="1"/>
      <c r="DK1336" s="1"/>
      <c r="DL1336" s="1"/>
      <c r="DM1336" s="1"/>
      <c r="DN1336" s="1"/>
      <c r="DO1336" s="1"/>
      <c r="DP1336" s="1"/>
      <c r="DQ1336" s="1"/>
      <c r="DR1336" s="1"/>
      <c r="DS1336" s="1"/>
      <c r="DT1336" s="1"/>
      <c r="DU1336" s="1"/>
      <c r="DV1336" s="1"/>
      <c r="DW1336" s="1"/>
      <c r="DX1336" s="1"/>
      <c r="DY1336" s="1"/>
      <c r="DZ1336" s="1"/>
      <c r="EA1336" s="1"/>
      <c r="EB1336" s="1"/>
      <c r="EC1336" s="1"/>
      <c r="ED1336" s="1"/>
      <c r="EE1336" s="1"/>
      <c r="EF1336" s="1"/>
      <c r="EG1336" s="1"/>
    </row>
    <row r="1337" spans="1:137">
      <c r="A1337" s="1"/>
      <c r="B1337" s="1"/>
      <c r="C1337" s="1"/>
      <c r="D1337" s="1"/>
      <c r="E1337" s="10"/>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c r="BV1337" s="1"/>
      <c r="BW1337" s="1"/>
      <c r="BX1337" s="1"/>
      <c r="BY1337" s="1"/>
      <c r="BZ1337" s="1"/>
      <c r="CA1337" s="1"/>
      <c r="CB1337" s="1"/>
      <c r="CC1337" s="1"/>
      <c r="CD1337" s="1"/>
      <c r="CE1337" s="1"/>
      <c r="CF1337" s="1"/>
      <c r="CG1337" s="1"/>
      <c r="CH1337" s="1"/>
      <c r="CI1337" s="1"/>
      <c r="CJ1337" s="1"/>
      <c r="CK1337" s="1"/>
      <c r="CL1337" s="1"/>
      <c r="CM1337" s="1"/>
      <c r="CN1337" s="1"/>
      <c r="CO1337" s="1"/>
      <c r="CP1337" s="1"/>
      <c r="CQ1337" s="1"/>
      <c r="CR1337" s="1"/>
      <c r="CS1337" s="1"/>
      <c r="CT1337" s="1"/>
      <c r="CU1337" s="1"/>
      <c r="CV1337" s="1"/>
      <c r="CW1337" s="1"/>
      <c r="CX1337" s="1"/>
      <c r="CY1337" s="1"/>
      <c r="CZ1337" s="1"/>
      <c r="DA1337" s="1"/>
      <c r="DB1337" s="1"/>
      <c r="DC1337" s="1"/>
      <c r="DD1337" s="1"/>
      <c r="DE1337" s="1"/>
      <c r="DF1337" s="1"/>
      <c r="DG1337" s="1"/>
      <c r="DH1337" s="1"/>
      <c r="DI1337" s="1"/>
      <c r="DJ1337" s="1"/>
      <c r="DK1337" s="1"/>
      <c r="DL1337" s="1"/>
      <c r="DM1337" s="1"/>
      <c r="DN1337" s="1"/>
      <c r="DO1337" s="1"/>
      <c r="DP1337" s="1"/>
      <c r="DQ1337" s="1"/>
      <c r="DR1337" s="1"/>
      <c r="DS1337" s="1"/>
      <c r="DT1337" s="1"/>
      <c r="DU1337" s="1"/>
      <c r="DV1337" s="1"/>
      <c r="DW1337" s="1"/>
      <c r="DX1337" s="1"/>
      <c r="DY1337" s="1"/>
      <c r="DZ1337" s="1"/>
      <c r="EA1337" s="1"/>
      <c r="EB1337" s="1"/>
      <c r="EC1337" s="1"/>
      <c r="ED1337" s="1"/>
      <c r="EE1337" s="1"/>
      <c r="EF1337" s="1"/>
      <c r="EG1337" s="1"/>
    </row>
    <row r="1338" spans="1:137">
      <c r="A1338" s="1"/>
      <c r="B1338" s="1"/>
      <c r="C1338" s="1"/>
      <c r="D1338" s="1"/>
      <c r="E1338" s="10"/>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c r="BU1338" s="1"/>
      <c r="BV1338" s="1"/>
      <c r="BW1338" s="1"/>
      <c r="BX1338" s="1"/>
      <c r="BY1338" s="1"/>
      <c r="BZ1338" s="1"/>
      <c r="CA1338" s="1"/>
      <c r="CB1338" s="1"/>
      <c r="CC1338" s="1"/>
      <c r="CD1338" s="1"/>
      <c r="CE1338" s="1"/>
      <c r="CF1338" s="1"/>
      <c r="CG1338" s="1"/>
      <c r="CH1338" s="1"/>
      <c r="CI1338" s="1"/>
      <c r="CJ1338" s="1"/>
      <c r="CK1338" s="1"/>
      <c r="CL1338" s="1"/>
      <c r="CM1338" s="1"/>
      <c r="CN1338" s="1"/>
      <c r="CO1338" s="1"/>
      <c r="CP1338" s="1"/>
      <c r="CQ1338" s="1"/>
      <c r="CR1338" s="1"/>
      <c r="CS1338" s="1"/>
      <c r="CT1338" s="1"/>
      <c r="CU1338" s="1"/>
      <c r="CV1338" s="1"/>
      <c r="CW1338" s="1"/>
      <c r="CX1338" s="1"/>
      <c r="CY1338" s="1"/>
      <c r="CZ1338" s="1"/>
      <c r="DA1338" s="1"/>
      <c r="DB1338" s="1"/>
      <c r="DC1338" s="1"/>
      <c r="DD1338" s="1"/>
      <c r="DE1338" s="1"/>
      <c r="DF1338" s="1"/>
      <c r="DG1338" s="1"/>
      <c r="DH1338" s="1"/>
      <c r="DI1338" s="1"/>
      <c r="DJ1338" s="1"/>
      <c r="DK1338" s="1"/>
      <c r="DL1338" s="1"/>
      <c r="DM1338" s="1"/>
      <c r="DN1338" s="1"/>
      <c r="DO1338" s="1"/>
      <c r="DP1338" s="1"/>
      <c r="DQ1338" s="1"/>
      <c r="DR1338" s="1"/>
      <c r="DS1338" s="1"/>
      <c r="DT1338" s="1"/>
      <c r="DU1338" s="1"/>
      <c r="DV1338" s="1"/>
      <c r="DW1338" s="1"/>
      <c r="DX1338" s="1"/>
      <c r="DY1338" s="1"/>
      <c r="DZ1338" s="1"/>
      <c r="EA1338" s="1"/>
      <c r="EB1338" s="1"/>
      <c r="EC1338" s="1"/>
      <c r="ED1338" s="1"/>
      <c r="EE1338" s="1"/>
      <c r="EF1338" s="1"/>
      <c r="EG1338" s="1"/>
    </row>
    <row r="1339" spans="1:137">
      <c r="A1339" s="1"/>
      <c r="B1339" s="1"/>
      <c r="C1339" s="1"/>
      <c r="D1339" s="1"/>
      <c r="E1339" s="10"/>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c r="BU1339" s="1"/>
      <c r="BV1339" s="1"/>
      <c r="BW1339" s="1"/>
      <c r="BX1339" s="1"/>
      <c r="BY1339" s="1"/>
      <c r="BZ1339" s="1"/>
      <c r="CA1339" s="1"/>
      <c r="CB1339" s="1"/>
      <c r="CC1339" s="1"/>
      <c r="CD1339" s="1"/>
      <c r="CE1339" s="1"/>
      <c r="CF1339" s="1"/>
      <c r="CG1339" s="1"/>
      <c r="CH1339" s="1"/>
      <c r="CI1339" s="1"/>
      <c r="CJ1339" s="1"/>
      <c r="CK1339" s="1"/>
      <c r="CL1339" s="1"/>
      <c r="CM1339" s="1"/>
      <c r="CN1339" s="1"/>
      <c r="CO1339" s="1"/>
      <c r="CP1339" s="1"/>
      <c r="CQ1339" s="1"/>
      <c r="CR1339" s="1"/>
      <c r="CS1339" s="1"/>
      <c r="CT1339" s="1"/>
      <c r="CU1339" s="1"/>
      <c r="CV1339" s="1"/>
      <c r="CW1339" s="1"/>
      <c r="CX1339" s="1"/>
      <c r="CY1339" s="1"/>
      <c r="CZ1339" s="1"/>
      <c r="DA1339" s="1"/>
      <c r="DB1339" s="1"/>
      <c r="DC1339" s="1"/>
      <c r="DD1339" s="1"/>
      <c r="DE1339" s="1"/>
      <c r="DF1339" s="1"/>
      <c r="DG1339" s="1"/>
      <c r="DH1339" s="1"/>
      <c r="DI1339" s="1"/>
      <c r="DJ1339" s="1"/>
      <c r="DK1339" s="1"/>
      <c r="DL1339" s="1"/>
      <c r="DM1339" s="1"/>
      <c r="DN1339" s="1"/>
      <c r="DO1339" s="1"/>
      <c r="DP1339" s="1"/>
      <c r="DQ1339" s="1"/>
      <c r="DR1339" s="1"/>
      <c r="DS1339" s="1"/>
      <c r="DT1339" s="1"/>
      <c r="DU1339" s="1"/>
      <c r="DV1339" s="1"/>
      <c r="DW1339" s="1"/>
      <c r="DX1339" s="1"/>
      <c r="DY1339" s="1"/>
      <c r="DZ1339" s="1"/>
      <c r="EA1339" s="1"/>
      <c r="EB1339" s="1"/>
      <c r="EC1339" s="1"/>
      <c r="ED1339" s="1"/>
      <c r="EE1339" s="1"/>
      <c r="EF1339" s="1"/>
      <c r="EG1339" s="1"/>
    </row>
    <row r="1340" spans="1:137">
      <c r="A1340" s="1"/>
      <c r="B1340" s="1"/>
      <c r="C1340" s="1"/>
      <c r="D1340" s="1"/>
      <c r="E1340" s="10"/>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J1340" s="1"/>
      <c r="CK1340" s="1"/>
      <c r="CL1340" s="1"/>
      <c r="CM1340" s="1"/>
      <c r="CN1340" s="1"/>
      <c r="CO1340" s="1"/>
      <c r="CP1340" s="1"/>
      <c r="CQ1340" s="1"/>
      <c r="CR1340" s="1"/>
      <c r="CS1340" s="1"/>
      <c r="CT1340" s="1"/>
      <c r="CU1340" s="1"/>
      <c r="CV1340" s="1"/>
      <c r="CW1340" s="1"/>
      <c r="CX1340" s="1"/>
      <c r="CY1340" s="1"/>
      <c r="CZ1340" s="1"/>
      <c r="DA1340" s="1"/>
      <c r="DB1340" s="1"/>
      <c r="DC1340" s="1"/>
      <c r="DD1340" s="1"/>
      <c r="DE1340" s="1"/>
      <c r="DF1340" s="1"/>
      <c r="DG1340" s="1"/>
      <c r="DH1340" s="1"/>
      <c r="DI1340" s="1"/>
      <c r="DJ1340" s="1"/>
      <c r="DK1340" s="1"/>
      <c r="DL1340" s="1"/>
      <c r="DM1340" s="1"/>
      <c r="DN1340" s="1"/>
      <c r="DO1340" s="1"/>
      <c r="DP1340" s="1"/>
      <c r="DQ1340" s="1"/>
      <c r="DR1340" s="1"/>
      <c r="DS1340" s="1"/>
      <c r="DT1340" s="1"/>
      <c r="DU1340" s="1"/>
      <c r="DV1340" s="1"/>
      <c r="DW1340" s="1"/>
      <c r="DX1340" s="1"/>
      <c r="DY1340" s="1"/>
      <c r="DZ1340" s="1"/>
      <c r="EA1340" s="1"/>
      <c r="EB1340" s="1"/>
      <c r="EC1340" s="1"/>
      <c r="ED1340" s="1"/>
      <c r="EE1340" s="1"/>
      <c r="EF1340" s="1"/>
      <c r="EG1340" s="1"/>
    </row>
    <row r="1341" spans="1:137">
      <c r="A1341" s="1"/>
      <c r="B1341" s="1"/>
      <c r="C1341" s="1"/>
      <c r="D1341" s="1"/>
      <c r="E1341" s="10"/>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c r="CO1341" s="1"/>
      <c r="CP1341" s="1"/>
      <c r="CQ1341" s="1"/>
      <c r="CR1341" s="1"/>
      <c r="CS1341" s="1"/>
      <c r="CT1341" s="1"/>
      <c r="CU1341" s="1"/>
      <c r="CV1341" s="1"/>
      <c r="CW1341" s="1"/>
      <c r="CX1341" s="1"/>
      <c r="CY1341" s="1"/>
      <c r="CZ1341" s="1"/>
      <c r="DA1341" s="1"/>
      <c r="DB1341" s="1"/>
      <c r="DC1341" s="1"/>
      <c r="DD1341" s="1"/>
      <c r="DE1341" s="1"/>
      <c r="DF1341" s="1"/>
      <c r="DG1341" s="1"/>
      <c r="DH1341" s="1"/>
      <c r="DI1341" s="1"/>
      <c r="DJ1341" s="1"/>
      <c r="DK1341" s="1"/>
      <c r="DL1341" s="1"/>
      <c r="DM1341" s="1"/>
      <c r="DN1341" s="1"/>
      <c r="DO1341" s="1"/>
      <c r="DP1341" s="1"/>
      <c r="DQ1341" s="1"/>
      <c r="DR1341" s="1"/>
      <c r="DS1341" s="1"/>
      <c r="DT1341" s="1"/>
      <c r="DU1341" s="1"/>
      <c r="DV1341" s="1"/>
      <c r="DW1341" s="1"/>
      <c r="DX1341" s="1"/>
      <c r="DY1341" s="1"/>
      <c r="DZ1341" s="1"/>
      <c r="EA1341" s="1"/>
      <c r="EB1341" s="1"/>
      <c r="EC1341" s="1"/>
      <c r="ED1341" s="1"/>
      <c r="EE1341" s="1"/>
      <c r="EF1341" s="1"/>
      <c r="EG1341" s="1"/>
    </row>
    <row r="1342" spans="1:137">
      <c r="A1342" s="1"/>
      <c r="B1342" s="1"/>
      <c r="C1342" s="1"/>
      <c r="D1342" s="1"/>
      <c r="E1342" s="10"/>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c r="CO1342" s="1"/>
      <c r="CP1342" s="1"/>
      <c r="CQ1342" s="1"/>
      <c r="CR1342" s="1"/>
      <c r="CS1342" s="1"/>
      <c r="CT1342" s="1"/>
      <c r="CU1342" s="1"/>
      <c r="CV1342" s="1"/>
      <c r="CW1342" s="1"/>
      <c r="CX1342" s="1"/>
      <c r="CY1342" s="1"/>
      <c r="CZ1342" s="1"/>
      <c r="DA1342" s="1"/>
      <c r="DB1342" s="1"/>
      <c r="DC1342" s="1"/>
      <c r="DD1342" s="1"/>
      <c r="DE1342" s="1"/>
      <c r="DF1342" s="1"/>
      <c r="DG1342" s="1"/>
      <c r="DH1342" s="1"/>
      <c r="DI1342" s="1"/>
      <c r="DJ1342" s="1"/>
      <c r="DK1342" s="1"/>
      <c r="DL1342" s="1"/>
      <c r="DM1342" s="1"/>
      <c r="DN1342" s="1"/>
      <c r="DO1342" s="1"/>
      <c r="DP1342" s="1"/>
      <c r="DQ1342" s="1"/>
      <c r="DR1342" s="1"/>
      <c r="DS1342" s="1"/>
      <c r="DT1342" s="1"/>
      <c r="DU1342" s="1"/>
      <c r="DV1342" s="1"/>
      <c r="DW1342" s="1"/>
      <c r="DX1342" s="1"/>
      <c r="DY1342" s="1"/>
      <c r="DZ1342" s="1"/>
      <c r="EA1342" s="1"/>
      <c r="EB1342" s="1"/>
      <c r="EC1342" s="1"/>
      <c r="ED1342" s="1"/>
      <c r="EE1342" s="1"/>
      <c r="EF1342" s="1"/>
      <c r="EG1342" s="1"/>
    </row>
    <row r="1343" spans="1:137">
      <c r="A1343" s="1"/>
      <c r="B1343" s="1"/>
      <c r="C1343" s="1"/>
      <c r="D1343" s="1"/>
      <c r="E1343" s="10"/>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c r="CO1343" s="1"/>
      <c r="CP1343" s="1"/>
      <c r="CQ1343" s="1"/>
      <c r="CR1343" s="1"/>
      <c r="CS1343" s="1"/>
      <c r="CT1343" s="1"/>
      <c r="CU1343" s="1"/>
      <c r="CV1343" s="1"/>
      <c r="CW1343" s="1"/>
      <c r="CX1343" s="1"/>
      <c r="CY1343" s="1"/>
      <c r="CZ1343" s="1"/>
      <c r="DA1343" s="1"/>
      <c r="DB1343" s="1"/>
      <c r="DC1343" s="1"/>
      <c r="DD1343" s="1"/>
      <c r="DE1343" s="1"/>
      <c r="DF1343" s="1"/>
      <c r="DG1343" s="1"/>
      <c r="DH1343" s="1"/>
      <c r="DI1343" s="1"/>
      <c r="DJ1343" s="1"/>
      <c r="DK1343" s="1"/>
      <c r="DL1343" s="1"/>
      <c r="DM1343" s="1"/>
      <c r="DN1343" s="1"/>
      <c r="DO1343" s="1"/>
      <c r="DP1343" s="1"/>
      <c r="DQ1343" s="1"/>
      <c r="DR1343" s="1"/>
      <c r="DS1343" s="1"/>
      <c r="DT1343" s="1"/>
      <c r="DU1343" s="1"/>
      <c r="DV1343" s="1"/>
      <c r="DW1343" s="1"/>
      <c r="DX1343" s="1"/>
      <c r="DY1343" s="1"/>
      <c r="DZ1343" s="1"/>
      <c r="EA1343" s="1"/>
      <c r="EB1343" s="1"/>
      <c r="EC1343" s="1"/>
      <c r="ED1343" s="1"/>
      <c r="EE1343" s="1"/>
      <c r="EF1343" s="1"/>
      <c r="EG1343" s="1"/>
    </row>
    <row r="1344" spans="1:137">
      <c r="A1344" s="1"/>
      <c r="B1344" s="1"/>
      <c r="C1344" s="1"/>
      <c r="D1344" s="1"/>
      <c r="E1344" s="10"/>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J1344" s="1"/>
      <c r="CK1344" s="1"/>
      <c r="CL1344" s="1"/>
      <c r="CM1344" s="1"/>
      <c r="CN1344" s="1"/>
      <c r="CO1344" s="1"/>
      <c r="CP1344" s="1"/>
      <c r="CQ1344" s="1"/>
      <c r="CR1344" s="1"/>
      <c r="CS1344" s="1"/>
      <c r="CT1344" s="1"/>
      <c r="CU1344" s="1"/>
      <c r="CV1344" s="1"/>
      <c r="CW1344" s="1"/>
      <c r="CX1344" s="1"/>
      <c r="CY1344" s="1"/>
      <c r="CZ1344" s="1"/>
      <c r="DA1344" s="1"/>
      <c r="DB1344" s="1"/>
      <c r="DC1344" s="1"/>
      <c r="DD1344" s="1"/>
      <c r="DE1344" s="1"/>
      <c r="DF1344" s="1"/>
      <c r="DG1344" s="1"/>
      <c r="DH1344" s="1"/>
      <c r="DI1344" s="1"/>
      <c r="DJ1344" s="1"/>
      <c r="DK1344" s="1"/>
      <c r="DL1344" s="1"/>
      <c r="DM1344" s="1"/>
      <c r="DN1344" s="1"/>
      <c r="DO1344" s="1"/>
      <c r="DP1344" s="1"/>
      <c r="DQ1344" s="1"/>
      <c r="DR1344" s="1"/>
      <c r="DS1344" s="1"/>
      <c r="DT1344" s="1"/>
      <c r="DU1344" s="1"/>
      <c r="DV1344" s="1"/>
      <c r="DW1344" s="1"/>
      <c r="DX1344" s="1"/>
      <c r="DY1344" s="1"/>
      <c r="DZ1344" s="1"/>
      <c r="EA1344" s="1"/>
      <c r="EB1344" s="1"/>
      <c r="EC1344" s="1"/>
      <c r="ED1344" s="1"/>
      <c r="EE1344" s="1"/>
      <c r="EF1344" s="1"/>
      <c r="EG1344" s="1"/>
    </row>
    <row r="1345" spans="1:137">
      <c r="A1345" s="1"/>
      <c r="B1345" s="1"/>
      <c r="C1345" s="1"/>
      <c r="D1345" s="1"/>
      <c r="E1345" s="10"/>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c r="CO1345" s="1"/>
      <c r="CP1345" s="1"/>
      <c r="CQ1345" s="1"/>
      <c r="CR1345" s="1"/>
      <c r="CS1345" s="1"/>
      <c r="CT1345" s="1"/>
      <c r="CU1345" s="1"/>
      <c r="CV1345" s="1"/>
      <c r="CW1345" s="1"/>
      <c r="CX1345" s="1"/>
      <c r="CY1345" s="1"/>
      <c r="CZ1345" s="1"/>
      <c r="DA1345" s="1"/>
      <c r="DB1345" s="1"/>
      <c r="DC1345" s="1"/>
      <c r="DD1345" s="1"/>
      <c r="DE1345" s="1"/>
      <c r="DF1345" s="1"/>
      <c r="DG1345" s="1"/>
      <c r="DH1345" s="1"/>
      <c r="DI1345" s="1"/>
      <c r="DJ1345" s="1"/>
      <c r="DK1345" s="1"/>
      <c r="DL1345" s="1"/>
      <c r="DM1345" s="1"/>
      <c r="DN1345" s="1"/>
      <c r="DO1345" s="1"/>
      <c r="DP1345" s="1"/>
      <c r="DQ1345" s="1"/>
      <c r="DR1345" s="1"/>
      <c r="DS1345" s="1"/>
      <c r="DT1345" s="1"/>
      <c r="DU1345" s="1"/>
      <c r="DV1345" s="1"/>
      <c r="DW1345" s="1"/>
      <c r="DX1345" s="1"/>
      <c r="DY1345" s="1"/>
      <c r="DZ1345" s="1"/>
      <c r="EA1345" s="1"/>
      <c r="EB1345" s="1"/>
      <c r="EC1345" s="1"/>
      <c r="ED1345" s="1"/>
      <c r="EE1345" s="1"/>
      <c r="EF1345" s="1"/>
      <c r="EG1345" s="1"/>
    </row>
    <row r="1346" spans="1:137">
      <c r="A1346" s="1"/>
      <c r="B1346" s="1"/>
      <c r="C1346" s="1"/>
      <c r="D1346" s="1"/>
      <c r="E1346" s="10"/>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J1346" s="1"/>
      <c r="CK1346" s="1"/>
      <c r="CL1346" s="1"/>
      <c r="CM1346" s="1"/>
      <c r="CN1346" s="1"/>
      <c r="CO1346" s="1"/>
      <c r="CP1346" s="1"/>
      <c r="CQ1346" s="1"/>
      <c r="CR1346" s="1"/>
      <c r="CS1346" s="1"/>
      <c r="CT1346" s="1"/>
      <c r="CU1346" s="1"/>
      <c r="CV1346" s="1"/>
      <c r="CW1346" s="1"/>
      <c r="CX1346" s="1"/>
      <c r="CY1346" s="1"/>
      <c r="CZ1346" s="1"/>
      <c r="DA1346" s="1"/>
      <c r="DB1346" s="1"/>
      <c r="DC1346" s="1"/>
      <c r="DD1346" s="1"/>
      <c r="DE1346" s="1"/>
      <c r="DF1346" s="1"/>
      <c r="DG1346" s="1"/>
      <c r="DH1346" s="1"/>
      <c r="DI1346" s="1"/>
      <c r="DJ1346" s="1"/>
      <c r="DK1346" s="1"/>
      <c r="DL1346" s="1"/>
      <c r="DM1346" s="1"/>
      <c r="DN1346" s="1"/>
      <c r="DO1346" s="1"/>
      <c r="DP1346" s="1"/>
      <c r="DQ1346" s="1"/>
      <c r="DR1346" s="1"/>
      <c r="DS1346" s="1"/>
      <c r="DT1346" s="1"/>
      <c r="DU1346" s="1"/>
      <c r="DV1346" s="1"/>
      <c r="DW1346" s="1"/>
      <c r="DX1346" s="1"/>
      <c r="DY1346" s="1"/>
      <c r="DZ1346" s="1"/>
      <c r="EA1346" s="1"/>
      <c r="EB1346" s="1"/>
      <c r="EC1346" s="1"/>
      <c r="ED1346" s="1"/>
      <c r="EE1346" s="1"/>
      <c r="EF1346" s="1"/>
      <c r="EG1346" s="1"/>
    </row>
    <row r="1347" spans="1:137">
      <c r="A1347" s="1"/>
      <c r="B1347" s="1"/>
      <c r="C1347" s="1"/>
      <c r="D1347" s="1"/>
      <c r="E1347" s="10"/>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J1347" s="1"/>
      <c r="CK1347" s="1"/>
      <c r="CL1347" s="1"/>
      <c r="CM1347" s="1"/>
      <c r="CN1347" s="1"/>
      <c r="CO1347" s="1"/>
      <c r="CP1347" s="1"/>
      <c r="CQ1347" s="1"/>
      <c r="CR1347" s="1"/>
      <c r="CS1347" s="1"/>
      <c r="CT1347" s="1"/>
      <c r="CU1347" s="1"/>
      <c r="CV1347" s="1"/>
      <c r="CW1347" s="1"/>
      <c r="CX1347" s="1"/>
      <c r="CY1347" s="1"/>
      <c r="CZ1347" s="1"/>
      <c r="DA1347" s="1"/>
      <c r="DB1347" s="1"/>
      <c r="DC1347" s="1"/>
      <c r="DD1347" s="1"/>
      <c r="DE1347" s="1"/>
      <c r="DF1347" s="1"/>
      <c r="DG1347" s="1"/>
      <c r="DH1347" s="1"/>
      <c r="DI1347" s="1"/>
      <c r="DJ1347" s="1"/>
      <c r="DK1347" s="1"/>
      <c r="DL1347" s="1"/>
      <c r="DM1347" s="1"/>
      <c r="DN1347" s="1"/>
      <c r="DO1347" s="1"/>
      <c r="DP1347" s="1"/>
      <c r="DQ1347" s="1"/>
      <c r="DR1347" s="1"/>
      <c r="DS1347" s="1"/>
      <c r="DT1347" s="1"/>
      <c r="DU1347" s="1"/>
      <c r="DV1347" s="1"/>
      <c r="DW1347" s="1"/>
      <c r="DX1347" s="1"/>
      <c r="DY1347" s="1"/>
      <c r="DZ1347" s="1"/>
      <c r="EA1347" s="1"/>
      <c r="EB1347" s="1"/>
      <c r="EC1347" s="1"/>
      <c r="ED1347" s="1"/>
      <c r="EE1347" s="1"/>
      <c r="EF1347" s="1"/>
      <c r="EG1347" s="1"/>
    </row>
    <row r="1348" spans="1:137">
      <c r="A1348" s="1"/>
      <c r="B1348" s="1"/>
      <c r="C1348" s="1"/>
      <c r="D1348" s="1"/>
      <c r="E1348" s="10"/>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c r="BS1348" s="1"/>
      <c r="BT1348" s="1"/>
      <c r="BU1348" s="1"/>
      <c r="BV1348" s="1"/>
      <c r="BW1348" s="1"/>
      <c r="BX1348" s="1"/>
      <c r="BY1348" s="1"/>
      <c r="BZ1348" s="1"/>
      <c r="CA1348" s="1"/>
      <c r="CB1348" s="1"/>
      <c r="CC1348" s="1"/>
      <c r="CD1348" s="1"/>
      <c r="CE1348" s="1"/>
      <c r="CF1348" s="1"/>
      <c r="CG1348" s="1"/>
      <c r="CH1348" s="1"/>
      <c r="CI1348" s="1"/>
      <c r="CJ1348" s="1"/>
      <c r="CK1348" s="1"/>
      <c r="CL1348" s="1"/>
      <c r="CM1348" s="1"/>
      <c r="CN1348" s="1"/>
      <c r="CO1348" s="1"/>
      <c r="CP1348" s="1"/>
      <c r="CQ1348" s="1"/>
      <c r="CR1348" s="1"/>
      <c r="CS1348" s="1"/>
      <c r="CT1348" s="1"/>
      <c r="CU1348" s="1"/>
      <c r="CV1348" s="1"/>
      <c r="CW1348" s="1"/>
      <c r="CX1348" s="1"/>
      <c r="CY1348" s="1"/>
      <c r="CZ1348" s="1"/>
      <c r="DA1348" s="1"/>
      <c r="DB1348" s="1"/>
      <c r="DC1348" s="1"/>
      <c r="DD1348" s="1"/>
      <c r="DE1348" s="1"/>
      <c r="DF1348" s="1"/>
      <c r="DG1348" s="1"/>
      <c r="DH1348" s="1"/>
      <c r="DI1348" s="1"/>
      <c r="DJ1348" s="1"/>
      <c r="DK1348" s="1"/>
      <c r="DL1348" s="1"/>
      <c r="DM1348" s="1"/>
      <c r="DN1348" s="1"/>
      <c r="DO1348" s="1"/>
      <c r="DP1348" s="1"/>
      <c r="DQ1348" s="1"/>
      <c r="DR1348" s="1"/>
      <c r="DS1348" s="1"/>
      <c r="DT1348" s="1"/>
      <c r="DU1348" s="1"/>
      <c r="DV1348" s="1"/>
      <c r="DW1348" s="1"/>
      <c r="DX1348" s="1"/>
      <c r="DY1348" s="1"/>
      <c r="DZ1348" s="1"/>
      <c r="EA1348" s="1"/>
      <c r="EB1348" s="1"/>
      <c r="EC1348" s="1"/>
      <c r="ED1348" s="1"/>
      <c r="EE1348" s="1"/>
      <c r="EF1348" s="1"/>
      <c r="EG1348" s="1"/>
    </row>
    <row r="1349" spans="1:137">
      <c r="A1349" s="1"/>
      <c r="B1349" s="1"/>
      <c r="C1349" s="1"/>
      <c r="D1349" s="1"/>
      <c r="E1349" s="10"/>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J1349" s="1"/>
      <c r="CK1349" s="1"/>
      <c r="CL1349" s="1"/>
      <c r="CM1349" s="1"/>
      <c r="CN1349" s="1"/>
      <c r="CO1349" s="1"/>
      <c r="CP1349" s="1"/>
      <c r="CQ1349" s="1"/>
      <c r="CR1349" s="1"/>
      <c r="CS1349" s="1"/>
      <c r="CT1349" s="1"/>
      <c r="CU1349" s="1"/>
      <c r="CV1349" s="1"/>
      <c r="CW1349" s="1"/>
      <c r="CX1349" s="1"/>
      <c r="CY1349" s="1"/>
      <c r="CZ1349" s="1"/>
      <c r="DA1349" s="1"/>
      <c r="DB1349" s="1"/>
      <c r="DC1349" s="1"/>
      <c r="DD1349" s="1"/>
      <c r="DE1349" s="1"/>
      <c r="DF1349" s="1"/>
      <c r="DG1349" s="1"/>
      <c r="DH1349" s="1"/>
      <c r="DI1349" s="1"/>
      <c r="DJ1349" s="1"/>
      <c r="DK1349" s="1"/>
      <c r="DL1349" s="1"/>
      <c r="DM1349" s="1"/>
      <c r="DN1349" s="1"/>
      <c r="DO1349" s="1"/>
      <c r="DP1349" s="1"/>
      <c r="DQ1349" s="1"/>
      <c r="DR1349" s="1"/>
      <c r="DS1349" s="1"/>
      <c r="DT1349" s="1"/>
      <c r="DU1349" s="1"/>
      <c r="DV1349" s="1"/>
      <c r="DW1349" s="1"/>
      <c r="DX1349" s="1"/>
      <c r="DY1349" s="1"/>
      <c r="DZ1349" s="1"/>
      <c r="EA1349" s="1"/>
      <c r="EB1349" s="1"/>
      <c r="EC1349" s="1"/>
      <c r="ED1349" s="1"/>
      <c r="EE1349" s="1"/>
      <c r="EF1349" s="1"/>
      <c r="EG1349" s="1"/>
    </row>
    <row r="1350" spans="1:137">
      <c r="A1350" s="1"/>
      <c r="B1350" s="1"/>
      <c r="C1350" s="1"/>
      <c r="D1350" s="1"/>
      <c r="E1350" s="10"/>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J1350" s="1"/>
      <c r="CK1350" s="1"/>
      <c r="CL1350" s="1"/>
      <c r="CM1350" s="1"/>
      <c r="CN1350" s="1"/>
      <c r="CO1350" s="1"/>
      <c r="CP1350" s="1"/>
      <c r="CQ1350" s="1"/>
      <c r="CR1350" s="1"/>
      <c r="CS1350" s="1"/>
      <c r="CT1350" s="1"/>
      <c r="CU1350" s="1"/>
      <c r="CV1350" s="1"/>
      <c r="CW1350" s="1"/>
      <c r="CX1350" s="1"/>
      <c r="CY1350" s="1"/>
      <c r="CZ1350" s="1"/>
      <c r="DA1350" s="1"/>
      <c r="DB1350" s="1"/>
      <c r="DC1350" s="1"/>
      <c r="DD1350" s="1"/>
      <c r="DE1350" s="1"/>
      <c r="DF1350" s="1"/>
      <c r="DG1350" s="1"/>
      <c r="DH1350" s="1"/>
      <c r="DI1350" s="1"/>
      <c r="DJ1350" s="1"/>
      <c r="DK1350" s="1"/>
      <c r="DL1350" s="1"/>
      <c r="DM1350" s="1"/>
      <c r="DN1350" s="1"/>
      <c r="DO1350" s="1"/>
      <c r="DP1350" s="1"/>
      <c r="DQ1350" s="1"/>
      <c r="DR1350" s="1"/>
      <c r="DS1350" s="1"/>
      <c r="DT1350" s="1"/>
      <c r="DU1350" s="1"/>
      <c r="DV1350" s="1"/>
      <c r="DW1350" s="1"/>
      <c r="DX1350" s="1"/>
      <c r="DY1350" s="1"/>
      <c r="DZ1350" s="1"/>
      <c r="EA1350" s="1"/>
      <c r="EB1350" s="1"/>
      <c r="EC1350" s="1"/>
      <c r="ED1350" s="1"/>
      <c r="EE1350" s="1"/>
      <c r="EF1350" s="1"/>
      <c r="EG1350" s="1"/>
    </row>
    <row r="1351" spans="1:137">
      <c r="A1351" s="1"/>
      <c r="B1351" s="1"/>
      <c r="C1351" s="1"/>
      <c r="D1351" s="1"/>
      <c r="E1351" s="10"/>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c r="BS1351" s="1"/>
      <c r="BT1351" s="1"/>
      <c r="BU1351" s="1"/>
      <c r="BV1351" s="1"/>
      <c r="BW1351" s="1"/>
      <c r="BX1351" s="1"/>
      <c r="BY1351" s="1"/>
      <c r="BZ1351" s="1"/>
      <c r="CA1351" s="1"/>
      <c r="CB1351" s="1"/>
      <c r="CC1351" s="1"/>
      <c r="CD1351" s="1"/>
      <c r="CE1351" s="1"/>
      <c r="CF1351" s="1"/>
      <c r="CG1351" s="1"/>
      <c r="CH1351" s="1"/>
      <c r="CI1351" s="1"/>
      <c r="CJ1351" s="1"/>
      <c r="CK1351" s="1"/>
      <c r="CL1351" s="1"/>
      <c r="CM1351" s="1"/>
      <c r="CN1351" s="1"/>
      <c r="CO1351" s="1"/>
      <c r="CP1351" s="1"/>
      <c r="CQ1351" s="1"/>
      <c r="CR1351" s="1"/>
      <c r="CS1351" s="1"/>
      <c r="CT1351" s="1"/>
      <c r="CU1351" s="1"/>
      <c r="CV1351" s="1"/>
      <c r="CW1351" s="1"/>
      <c r="CX1351" s="1"/>
      <c r="CY1351" s="1"/>
      <c r="CZ1351" s="1"/>
      <c r="DA1351" s="1"/>
      <c r="DB1351" s="1"/>
      <c r="DC1351" s="1"/>
      <c r="DD1351" s="1"/>
      <c r="DE1351" s="1"/>
      <c r="DF1351" s="1"/>
      <c r="DG1351" s="1"/>
      <c r="DH1351" s="1"/>
      <c r="DI1351" s="1"/>
      <c r="DJ1351" s="1"/>
      <c r="DK1351" s="1"/>
      <c r="DL1351" s="1"/>
      <c r="DM1351" s="1"/>
      <c r="DN1351" s="1"/>
      <c r="DO1351" s="1"/>
      <c r="DP1351" s="1"/>
      <c r="DQ1351" s="1"/>
      <c r="DR1351" s="1"/>
      <c r="DS1351" s="1"/>
      <c r="DT1351" s="1"/>
      <c r="DU1351" s="1"/>
      <c r="DV1351" s="1"/>
      <c r="DW1351" s="1"/>
      <c r="DX1351" s="1"/>
      <c r="DY1351" s="1"/>
      <c r="DZ1351" s="1"/>
      <c r="EA1351" s="1"/>
      <c r="EB1351" s="1"/>
      <c r="EC1351" s="1"/>
      <c r="ED1351" s="1"/>
      <c r="EE1351" s="1"/>
      <c r="EF1351" s="1"/>
      <c r="EG1351" s="1"/>
    </row>
    <row r="1352" spans="1:137">
      <c r="A1352" s="1"/>
      <c r="B1352" s="1"/>
      <c r="C1352" s="1"/>
      <c r="D1352" s="1"/>
      <c r="E1352" s="10"/>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J1352" s="1"/>
      <c r="CK1352" s="1"/>
      <c r="CL1352" s="1"/>
      <c r="CM1352" s="1"/>
      <c r="CN1352" s="1"/>
      <c r="CO1352" s="1"/>
      <c r="CP1352" s="1"/>
      <c r="CQ1352" s="1"/>
      <c r="CR1352" s="1"/>
      <c r="CS1352" s="1"/>
      <c r="CT1352" s="1"/>
      <c r="CU1352" s="1"/>
      <c r="CV1352" s="1"/>
      <c r="CW1352" s="1"/>
      <c r="CX1352" s="1"/>
      <c r="CY1352" s="1"/>
      <c r="CZ1352" s="1"/>
      <c r="DA1352" s="1"/>
      <c r="DB1352" s="1"/>
      <c r="DC1352" s="1"/>
      <c r="DD1352" s="1"/>
      <c r="DE1352" s="1"/>
      <c r="DF1352" s="1"/>
      <c r="DG1352" s="1"/>
      <c r="DH1352" s="1"/>
      <c r="DI1352" s="1"/>
      <c r="DJ1352" s="1"/>
      <c r="DK1352" s="1"/>
      <c r="DL1352" s="1"/>
      <c r="DM1352" s="1"/>
      <c r="DN1352" s="1"/>
      <c r="DO1352" s="1"/>
      <c r="DP1352" s="1"/>
      <c r="DQ1352" s="1"/>
      <c r="DR1352" s="1"/>
      <c r="DS1352" s="1"/>
      <c r="DT1352" s="1"/>
      <c r="DU1352" s="1"/>
      <c r="DV1352" s="1"/>
      <c r="DW1352" s="1"/>
      <c r="DX1352" s="1"/>
      <c r="DY1352" s="1"/>
      <c r="DZ1352" s="1"/>
      <c r="EA1352" s="1"/>
      <c r="EB1352" s="1"/>
      <c r="EC1352" s="1"/>
      <c r="ED1352" s="1"/>
      <c r="EE1352" s="1"/>
      <c r="EF1352" s="1"/>
      <c r="EG1352" s="1"/>
    </row>
    <row r="1353" spans="1:137">
      <c r="A1353" s="1"/>
      <c r="B1353" s="1"/>
      <c r="C1353" s="1"/>
      <c r="D1353" s="1"/>
      <c r="E1353" s="10"/>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J1353" s="1"/>
      <c r="CK1353" s="1"/>
      <c r="CL1353" s="1"/>
      <c r="CM1353" s="1"/>
      <c r="CN1353" s="1"/>
      <c r="CO1353" s="1"/>
      <c r="CP1353" s="1"/>
      <c r="CQ1353" s="1"/>
      <c r="CR1353" s="1"/>
      <c r="CS1353" s="1"/>
      <c r="CT1353" s="1"/>
      <c r="CU1353" s="1"/>
      <c r="CV1353" s="1"/>
      <c r="CW1353" s="1"/>
      <c r="CX1353" s="1"/>
      <c r="CY1353" s="1"/>
      <c r="CZ1353" s="1"/>
      <c r="DA1353" s="1"/>
      <c r="DB1353" s="1"/>
      <c r="DC1353" s="1"/>
      <c r="DD1353" s="1"/>
      <c r="DE1353" s="1"/>
      <c r="DF1353" s="1"/>
      <c r="DG1353" s="1"/>
      <c r="DH1353" s="1"/>
      <c r="DI1353" s="1"/>
      <c r="DJ1353" s="1"/>
      <c r="DK1353" s="1"/>
      <c r="DL1353" s="1"/>
      <c r="DM1353" s="1"/>
      <c r="DN1353" s="1"/>
      <c r="DO1353" s="1"/>
      <c r="DP1353" s="1"/>
      <c r="DQ1353" s="1"/>
      <c r="DR1353" s="1"/>
      <c r="DS1353" s="1"/>
      <c r="DT1353" s="1"/>
      <c r="DU1353" s="1"/>
      <c r="DV1353" s="1"/>
      <c r="DW1353" s="1"/>
      <c r="DX1353" s="1"/>
      <c r="DY1353" s="1"/>
      <c r="DZ1353" s="1"/>
      <c r="EA1353" s="1"/>
      <c r="EB1353" s="1"/>
      <c r="EC1353" s="1"/>
      <c r="ED1353" s="1"/>
      <c r="EE1353" s="1"/>
      <c r="EF1353" s="1"/>
      <c r="EG1353" s="1"/>
    </row>
    <row r="1354" spans="1:137">
      <c r="A1354" s="1"/>
      <c r="B1354" s="1"/>
      <c r="C1354" s="1"/>
      <c r="D1354" s="1"/>
      <c r="E1354" s="10"/>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c r="BS1354" s="1"/>
      <c r="BT1354" s="1"/>
      <c r="BU1354" s="1"/>
      <c r="BV1354" s="1"/>
      <c r="BW1354" s="1"/>
      <c r="BX1354" s="1"/>
      <c r="BY1354" s="1"/>
      <c r="BZ1354" s="1"/>
      <c r="CA1354" s="1"/>
      <c r="CB1354" s="1"/>
      <c r="CC1354" s="1"/>
      <c r="CD1354" s="1"/>
      <c r="CE1354" s="1"/>
      <c r="CF1354" s="1"/>
      <c r="CG1354" s="1"/>
      <c r="CH1354" s="1"/>
      <c r="CI1354" s="1"/>
      <c r="CJ1354" s="1"/>
      <c r="CK1354" s="1"/>
      <c r="CL1354" s="1"/>
      <c r="CM1354" s="1"/>
      <c r="CN1354" s="1"/>
      <c r="CO1354" s="1"/>
      <c r="CP1354" s="1"/>
      <c r="CQ1354" s="1"/>
      <c r="CR1354" s="1"/>
      <c r="CS1354" s="1"/>
      <c r="CT1354" s="1"/>
      <c r="CU1354" s="1"/>
      <c r="CV1354" s="1"/>
      <c r="CW1354" s="1"/>
      <c r="CX1354" s="1"/>
      <c r="CY1354" s="1"/>
      <c r="CZ1354" s="1"/>
      <c r="DA1354" s="1"/>
      <c r="DB1354" s="1"/>
      <c r="DC1354" s="1"/>
      <c r="DD1354" s="1"/>
      <c r="DE1354" s="1"/>
      <c r="DF1354" s="1"/>
      <c r="DG1354" s="1"/>
      <c r="DH1354" s="1"/>
      <c r="DI1354" s="1"/>
      <c r="DJ1354" s="1"/>
      <c r="DK1354" s="1"/>
      <c r="DL1354" s="1"/>
      <c r="DM1354" s="1"/>
      <c r="DN1354" s="1"/>
      <c r="DO1354" s="1"/>
      <c r="DP1354" s="1"/>
      <c r="DQ1354" s="1"/>
      <c r="DR1354" s="1"/>
      <c r="DS1354" s="1"/>
      <c r="DT1354" s="1"/>
      <c r="DU1354" s="1"/>
      <c r="DV1354" s="1"/>
      <c r="DW1354" s="1"/>
      <c r="DX1354" s="1"/>
      <c r="DY1354" s="1"/>
      <c r="DZ1354" s="1"/>
      <c r="EA1354" s="1"/>
      <c r="EB1354" s="1"/>
      <c r="EC1354" s="1"/>
      <c r="ED1354" s="1"/>
      <c r="EE1354" s="1"/>
      <c r="EF1354" s="1"/>
      <c r="EG1354" s="1"/>
    </row>
    <row r="1355" spans="1:137">
      <c r="A1355" s="1"/>
      <c r="B1355" s="1"/>
      <c r="C1355" s="1"/>
      <c r="D1355" s="1"/>
      <c r="E1355" s="10"/>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c r="BS1355" s="1"/>
      <c r="BT1355" s="1"/>
      <c r="BU1355" s="1"/>
      <c r="BV1355" s="1"/>
      <c r="BW1355" s="1"/>
      <c r="BX1355" s="1"/>
      <c r="BY1355" s="1"/>
      <c r="BZ1355" s="1"/>
      <c r="CA1355" s="1"/>
      <c r="CB1355" s="1"/>
      <c r="CC1355" s="1"/>
      <c r="CD1355" s="1"/>
      <c r="CE1355" s="1"/>
      <c r="CF1355" s="1"/>
      <c r="CG1355" s="1"/>
      <c r="CH1355" s="1"/>
      <c r="CI1355" s="1"/>
      <c r="CJ1355" s="1"/>
      <c r="CK1355" s="1"/>
      <c r="CL1355" s="1"/>
      <c r="CM1355" s="1"/>
      <c r="CN1355" s="1"/>
      <c r="CO1355" s="1"/>
      <c r="CP1355" s="1"/>
      <c r="CQ1355" s="1"/>
      <c r="CR1355" s="1"/>
      <c r="CS1355" s="1"/>
      <c r="CT1355" s="1"/>
      <c r="CU1355" s="1"/>
      <c r="CV1355" s="1"/>
      <c r="CW1355" s="1"/>
      <c r="CX1355" s="1"/>
      <c r="CY1355" s="1"/>
      <c r="CZ1355" s="1"/>
      <c r="DA1355" s="1"/>
      <c r="DB1355" s="1"/>
      <c r="DC1355" s="1"/>
      <c r="DD1355" s="1"/>
      <c r="DE1355" s="1"/>
      <c r="DF1355" s="1"/>
      <c r="DG1355" s="1"/>
      <c r="DH1355" s="1"/>
      <c r="DI1355" s="1"/>
      <c r="DJ1355" s="1"/>
      <c r="DK1355" s="1"/>
      <c r="DL1355" s="1"/>
      <c r="DM1355" s="1"/>
      <c r="DN1355" s="1"/>
      <c r="DO1355" s="1"/>
      <c r="DP1355" s="1"/>
      <c r="DQ1355" s="1"/>
      <c r="DR1355" s="1"/>
      <c r="DS1355" s="1"/>
      <c r="DT1355" s="1"/>
      <c r="DU1355" s="1"/>
      <c r="DV1355" s="1"/>
      <c r="DW1355" s="1"/>
      <c r="DX1355" s="1"/>
      <c r="DY1355" s="1"/>
      <c r="DZ1355" s="1"/>
      <c r="EA1355" s="1"/>
      <c r="EB1355" s="1"/>
      <c r="EC1355" s="1"/>
      <c r="ED1355" s="1"/>
      <c r="EE1355" s="1"/>
      <c r="EF1355" s="1"/>
      <c r="EG1355" s="1"/>
    </row>
    <row r="1356" spans="1:137">
      <c r="A1356" s="1"/>
      <c r="B1356" s="1"/>
      <c r="C1356" s="1"/>
      <c r="D1356" s="1"/>
      <c r="E1356" s="10"/>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J1356" s="1"/>
      <c r="CK1356" s="1"/>
      <c r="CL1356" s="1"/>
      <c r="CM1356" s="1"/>
      <c r="CN1356" s="1"/>
      <c r="CO1356" s="1"/>
      <c r="CP1356" s="1"/>
      <c r="CQ1356" s="1"/>
      <c r="CR1356" s="1"/>
      <c r="CS1356" s="1"/>
      <c r="CT1356" s="1"/>
      <c r="CU1356" s="1"/>
      <c r="CV1356" s="1"/>
      <c r="CW1356" s="1"/>
      <c r="CX1356" s="1"/>
      <c r="CY1356" s="1"/>
      <c r="CZ1356" s="1"/>
      <c r="DA1356" s="1"/>
      <c r="DB1356" s="1"/>
      <c r="DC1356" s="1"/>
      <c r="DD1356" s="1"/>
      <c r="DE1356" s="1"/>
      <c r="DF1356" s="1"/>
      <c r="DG1356" s="1"/>
      <c r="DH1356" s="1"/>
      <c r="DI1356" s="1"/>
      <c r="DJ1356" s="1"/>
      <c r="DK1356" s="1"/>
      <c r="DL1356" s="1"/>
      <c r="DM1356" s="1"/>
      <c r="DN1356" s="1"/>
      <c r="DO1356" s="1"/>
      <c r="DP1356" s="1"/>
      <c r="DQ1356" s="1"/>
      <c r="DR1356" s="1"/>
      <c r="DS1356" s="1"/>
      <c r="DT1356" s="1"/>
      <c r="DU1356" s="1"/>
      <c r="DV1356" s="1"/>
      <c r="DW1356" s="1"/>
      <c r="DX1356" s="1"/>
      <c r="DY1356" s="1"/>
      <c r="DZ1356" s="1"/>
      <c r="EA1356" s="1"/>
      <c r="EB1356" s="1"/>
      <c r="EC1356" s="1"/>
      <c r="ED1356" s="1"/>
      <c r="EE1356" s="1"/>
      <c r="EF1356" s="1"/>
      <c r="EG1356" s="1"/>
    </row>
    <row r="1357" spans="1:137">
      <c r="A1357" s="1"/>
      <c r="B1357" s="1"/>
      <c r="C1357" s="1"/>
      <c r="D1357" s="1"/>
      <c r="E1357" s="10"/>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c r="BS1357" s="1"/>
      <c r="BT1357" s="1"/>
      <c r="BU1357" s="1"/>
      <c r="BV1357" s="1"/>
      <c r="BW1357" s="1"/>
      <c r="BX1357" s="1"/>
      <c r="BY1357" s="1"/>
      <c r="BZ1357" s="1"/>
      <c r="CA1357" s="1"/>
      <c r="CB1357" s="1"/>
      <c r="CC1357" s="1"/>
      <c r="CD1357" s="1"/>
      <c r="CE1357" s="1"/>
      <c r="CF1357" s="1"/>
      <c r="CG1357" s="1"/>
      <c r="CH1357" s="1"/>
      <c r="CI1357" s="1"/>
      <c r="CJ1357" s="1"/>
      <c r="CK1357" s="1"/>
      <c r="CL1357" s="1"/>
      <c r="CM1357" s="1"/>
      <c r="CN1357" s="1"/>
      <c r="CO1357" s="1"/>
      <c r="CP1357" s="1"/>
      <c r="CQ1357" s="1"/>
      <c r="CR1357" s="1"/>
      <c r="CS1357" s="1"/>
      <c r="CT1357" s="1"/>
      <c r="CU1357" s="1"/>
      <c r="CV1357" s="1"/>
      <c r="CW1357" s="1"/>
      <c r="CX1357" s="1"/>
      <c r="CY1357" s="1"/>
      <c r="CZ1357" s="1"/>
      <c r="DA1357" s="1"/>
      <c r="DB1357" s="1"/>
      <c r="DC1357" s="1"/>
      <c r="DD1357" s="1"/>
      <c r="DE1357" s="1"/>
      <c r="DF1357" s="1"/>
      <c r="DG1357" s="1"/>
      <c r="DH1357" s="1"/>
      <c r="DI1357" s="1"/>
      <c r="DJ1357" s="1"/>
      <c r="DK1357" s="1"/>
      <c r="DL1357" s="1"/>
      <c r="DM1357" s="1"/>
      <c r="DN1357" s="1"/>
      <c r="DO1357" s="1"/>
      <c r="DP1357" s="1"/>
      <c r="DQ1357" s="1"/>
      <c r="DR1357" s="1"/>
      <c r="DS1357" s="1"/>
      <c r="DT1357" s="1"/>
      <c r="DU1357" s="1"/>
      <c r="DV1357" s="1"/>
      <c r="DW1357" s="1"/>
      <c r="DX1357" s="1"/>
      <c r="DY1357" s="1"/>
      <c r="DZ1357" s="1"/>
      <c r="EA1357" s="1"/>
      <c r="EB1357" s="1"/>
      <c r="EC1357" s="1"/>
      <c r="ED1357" s="1"/>
      <c r="EE1357" s="1"/>
      <c r="EF1357" s="1"/>
      <c r="EG1357" s="1"/>
    </row>
    <row r="1358" spans="1:137">
      <c r="A1358" s="1"/>
      <c r="B1358" s="1"/>
      <c r="C1358" s="1"/>
      <c r="D1358" s="1"/>
      <c r="E1358" s="10"/>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J1358" s="1"/>
      <c r="CK1358" s="1"/>
      <c r="CL1358" s="1"/>
      <c r="CM1358" s="1"/>
      <c r="CN1358" s="1"/>
      <c r="CO1358" s="1"/>
      <c r="CP1358" s="1"/>
      <c r="CQ1358" s="1"/>
      <c r="CR1358" s="1"/>
      <c r="CS1358" s="1"/>
      <c r="CT1358" s="1"/>
      <c r="CU1358" s="1"/>
      <c r="CV1358" s="1"/>
      <c r="CW1358" s="1"/>
      <c r="CX1358" s="1"/>
      <c r="CY1358" s="1"/>
      <c r="CZ1358" s="1"/>
      <c r="DA1358" s="1"/>
      <c r="DB1358" s="1"/>
      <c r="DC1358" s="1"/>
      <c r="DD1358" s="1"/>
      <c r="DE1358" s="1"/>
      <c r="DF1358" s="1"/>
      <c r="DG1358" s="1"/>
      <c r="DH1358" s="1"/>
      <c r="DI1358" s="1"/>
      <c r="DJ1358" s="1"/>
      <c r="DK1358" s="1"/>
      <c r="DL1358" s="1"/>
      <c r="DM1358" s="1"/>
      <c r="DN1358" s="1"/>
      <c r="DO1358" s="1"/>
      <c r="DP1358" s="1"/>
      <c r="DQ1358" s="1"/>
      <c r="DR1358" s="1"/>
      <c r="DS1358" s="1"/>
      <c r="DT1358" s="1"/>
      <c r="DU1358" s="1"/>
      <c r="DV1358" s="1"/>
      <c r="DW1358" s="1"/>
      <c r="DX1358" s="1"/>
      <c r="DY1358" s="1"/>
      <c r="DZ1358" s="1"/>
      <c r="EA1358" s="1"/>
      <c r="EB1358" s="1"/>
      <c r="EC1358" s="1"/>
      <c r="ED1358" s="1"/>
      <c r="EE1358" s="1"/>
      <c r="EF1358" s="1"/>
      <c r="EG1358" s="1"/>
    </row>
    <row r="1359" spans="1:137">
      <c r="A1359" s="1"/>
      <c r="B1359" s="1"/>
      <c r="C1359" s="1"/>
      <c r="D1359" s="1"/>
      <c r="E1359" s="10"/>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c r="CO1359" s="1"/>
      <c r="CP1359" s="1"/>
      <c r="CQ1359" s="1"/>
      <c r="CR1359" s="1"/>
      <c r="CS1359" s="1"/>
      <c r="CT1359" s="1"/>
      <c r="CU1359" s="1"/>
      <c r="CV1359" s="1"/>
      <c r="CW1359" s="1"/>
      <c r="CX1359" s="1"/>
      <c r="CY1359" s="1"/>
      <c r="CZ1359" s="1"/>
      <c r="DA1359" s="1"/>
      <c r="DB1359" s="1"/>
      <c r="DC1359" s="1"/>
      <c r="DD1359" s="1"/>
      <c r="DE1359" s="1"/>
      <c r="DF1359" s="1"/>
      <c r="DG1359" s="1"/>
      <c r="DH1359" s="1"/>
      <c r="DI1359" s="1"/>
      <c r="DJ1359" s="1"/>
      <c r="DK1359" s="1"/>
      <c r="DL1359" s="1"/>
      <c r="DM1359" s="1"/>
      <c r="DN1359" s="1"/>
      <c r="DO1359" s="1"/>
      <c r="DP1359" s="1"/>
      <c r="DQ1359" s="1"/>
      <c r="DR1359" s="1"/>
      <c r="DS1359" s="1"/>
      <c r="DT1359" s="1"/>
      <c r="DU1359" s="1"/>
      <c r="DV1359" s="1"/>
      <c r="DW1359" s="1"/>
      <c r="DX1359" s="1"/>
      <c r="DY1359" s="1"/>
      <c r="DZ1359" s="1"/>
      <c r="EA1359" s="1"/>
      <c r="EB1359" s="1"/>
      <c r="EC1359" s="1"/>
      <c r="ED1359" s="1"/>
      <c r="EE1359" s="1"/>
      <c r="EF1359" s="1"/>
      <c r="EG1359" s="1"/>
    </row>
    <row r="1360" spans="1:137">
      <c r="A1360" s="1"/>
      <c r="B1360" s="1"/>
      <c r="C1360" s="1"/>
      <c r="D1360" s="1"/>
      <c r="E1360" s="10"/>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c r="CO1360" s="1"/>
      <c r="CP1360" s="1"/>
      <c r="CQ1360" s="1"/>
      <c r="CR1360" s="1"/>
      <c r="CS1360" s="1"/>
      <c r="CT1360" s="1"/>
      <c r="CU1360" s="1"/>
      <c r="CV1360" s="1"/>
      <c r="CW1360" s="1"/>
      <c r="CX1360" s="1"/>
      <c r="CY1360" s="1"/>
      <c r="CZ1360" s="1"/>
      <c r="DA1360" s="1"/>
      <c r="DB1360" s="1"/>
      <c r="DC1360" s="1"/>
      <c r="DD1360" s="1"/>
      <c r="DE1360" s="1"/>
      <c r="DF1360" s="1"/>
      <c r="DG1360" s="1"/>
      <c r="DH1360" s="1"/>
      <c r="DI1360" s="1"/>
      <c r="DJ1360" s="1"/>
      <c r="DK1360" s="1"/>
      <c r="DL1360" s="1"/>
      <c r="DM1360" s="1"/>
      <c r="DN1360" s="1"/>
      <c r="DO1360" s="1"/>
      <c r="DP1360" s="1"/>
      <c r="DQ1360" s="1"/>
      <c r="DR1360" s="1"/>
      <c r="DS1360" s="1"/>
      <c r="DT1360" s="1"/>
      <c r="DU1360" s="1"/>
      <c r="DV1360" s="1"/>
      <c r="DW1360" s="1"/>
      <c r="DX1360" s="1"/>
      <c r="DY1360" s="1"/>
      <c r="DZ1360" s="1"/>
      <c r="EA1360" s="1"/>
      <c r="EB1360" s="1"/>
      <c r="EC1360" s="1"/>
      <c r="ED1360" s="1"/>
      <c r="EE1360" s="1"/>
      <c r="EF1360" s="1"/>
      <c r="EG1360" s="1"/>
    </row>
    <row r="1361" spans="1:137">
      <c r="A1361" s="1"/>
      <c r="B1361" s="1"/>
      <c r="C1361" s="1"/>
      <c r="D1361" s="1"/>
      <c r="E1361" s="10"/>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c r="CO1361" s="1"/>
      <c r="CP1361" s="1"/>
      <c r="CQ1361" s="1"/>
      <c r="CR1361" s="1"/>
      <c r="CS1361" s="1"/>
      <c r="CT1361" s="1"/>
      <c r="CU1361" s="1"/>
      <c r="CV1361" s="1"/>
      <c r="CW1361" s="1"/>
      <c r="CX1361" s="1"/>
      <c r="CY1361" s="1"/>
      <c r="CZ1361" s="1"/>
      <c r="DA1361" s="1"/>
      <c r="DB1361" s="1"/>
      <c r="DC1361" s="1"/>
      <c r="DD1361" s="1"/>
      <c r="DE1361" s="1"/>
      <c r="DF1361" s="1"/>
      <c r="DG1361" s="1"/>
      <c r="DH1361" s="1"/>
      <c r="DI1361" s="1"/>
      <c r="DJ1361" s="1"/>
      <c r="DK1361" s="1"/>
      <c r="DL1361" s="1"/>
      <c r="DM1361" s="1"/>
      <c r="DN1361" s="1"/>
      <c r="DO1361" s="1"/>
      <c r="DP1361" s="1"/>
      <c r="DQ1361" s="1"/>
      <c r="DR1361" s="1"/>
      <c r="DS1361" s="1"/>
      <c r="DT1361" s="1"/>
      <c r="DU1361" s="1"/>
      <c r="DV1361" s="1"/>
      <c r="DW1361" s="1"/>
      <c r="DX1361" s="1"/>
      <c r="DY1361" s="1"/>
      <c r="DZ1361" s="1"/>
      <c r="EA1361" s="1"/>
      <c r="EB1361" s="1"/>
      <c r="EC1361" s="1"/>
      <c r="ED1361" s="1"/>
      <c r="EE1361" s="1"/>
      <c r="EF1361" s="1"/>
      <c r="EG1361" s="1"/>
    </row>
    <row r="1362" spans="1:137">
      <c r="A1362" s="1"/>
      <c r="B1362" s="1"/>
      <c r="C1362" s="1"/>
      <c r="D1362" s="1"/>
      <c r="E1362" s="10"/>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c r="CO1362" s="1"/>
      <c r="CP1362" s="1"/>
      <c r="CQ1362" s="1"/>
      <c r="CR1362" s="1"/>
      <c r="CS1362" s="1"/>
      <c r="CT1362" s="1"/>
      <c r="CU1362" s="1"/>
      <c r="CV1362" s="1"/>
      <c r="CW1362" s="1"/>
      <c r="CX1362" s="1"/>
      <c r="CY1362" s="1"/>
      <c r="CZ1362" s="1"/>
      <c r="DA1362" s="1"/>
      <c r="DB1362" s="1"/>
      <c r="DC1362" s="1"/>
      <c r="DD1362" s="1"/>
      <c r="DE1362" s="1"/>
      <c r="DF1362" s="1"/>
      <c r="DG1362" s="1"/>
      <c r="DH1362" s="1"/>
      <c r="DI1362" s="1"/>
      <c r="DJ1362" s="1"/>
      <c r="DK1362" s="1"/>
      <c r="DL1362" s="1"/>
      <c r="DM1362" s="1"/>
      <c r="DN1362" s="1"/>
      <c r="DO1362" s="1"/>
      <c r="DP1362" s="1"/>
      <c r="DQ1362" s="1"/>
      <c r="DR1362" s="1"/>
      <c r="DS1362" s="1"/>
      <c r="DT1362" s="1"/>
      <c r="DU1362" s="1"/>
      <c r="DV1362" s="1"/>
      <c r="DW1362" s="1"/>
      <c r="DX1362" s="1"/>
      <c r="DY1362" s="1"/>
      <c r="DZ1362" s="1"/>
      <c r="EA1362" s="1"/>
      <c r="EB1362" s="1"/>
      <c r="EC1362" s="1"/>
      <c r="ED1362" s="1"/>
      <c r="EE1362" s="1"/>
      <c r="EF1362" s="1"/>
      <c r="EG1362" s="1"/>
    </row>
    <row r="1363" spans="1:137">
      <c r="A1363" s="1"/>
      <c r="B1363" s="1"/>
      <c r="C1363" s="1"/>
      <c r="D1363" s="1"/>
      <c r="E1363" s="10"/>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c r="CO1363" s="1"/>
      <c r="CP1363" s="1"/>
      <c r="CQ1363" s="1"/>
      <c r="CR1363" s="1"/>
      <c r="CS1363" s="1"/>
      <c r="CT1363" s="1"/>
      <c r="CU1363" s="1"/>
      <c r="CV1363" s="1"/>
      <c r="CW1363" s="1"/>
      <c r="CX1363" s="1"/>
      <c r="CY1363" s="1"/>
      <c r="CZ1363" s="1"/>
      <c r="DA1363" s="1"/>
      <c r="DB1363" s="1"/>
      <c r="DC1363" s="1"/>
      <c r="DD1363" s="1"/>
      <c r="DE1363" s="1"/>
      <c r="DF1363" s="1"/>
      <c r="DG1363" s="1"/>
      <c r="DH1363" s="1"/>
      <c r="DI1363" s="1"/>
      <c r="DJ1363" s="1"/>
      <c r="DK1363" s="1"/>
      <c r="DL1363" s="1"/>
      <c r="DM1363" s="1"/>
      <c r="DN1363" s="1"/>
      <c r="DO1363" s="1"/>
      <c r="DP1363" s="1"/>
      <c r="DQ1363" s="1"/>
      <c r="DR1363" s="1"/>
      <c r="DS1363" s="1"/>
      <c r="DT1363" s="1"/>
      <c r="DU1363" s="1"/>
      <c r="DV1363" s="1"/>
      <c r="DW1363" s="1"/>
      <c r="DX1363" s="1"/>
      <c r="DY1363" s="1"/>
      <c r="DZ1363" s="1"/>
      <c r="EA1363" s="1"/>
      <c r="EB1363" s="1"/>
      <c r="EC1363" s="1"/>
      <c r="ED1363" s="1"/>
      <c r="EE1363" s="1"/>
      <c r="EF1363" s="1"/>
      <c r="EG1363" s="1"/>
    </row>
    <row r="1364" spans="1:137">
      <c r="A1364" s="1"/>
      <c r="B1364" s="1"/>
      <c r="C1364" s="1"/>
      <c r="D1364" s="1"/>
      <c r="E1364" s="10"/>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c r="CO1364" s="1"/>
      <c r="CP1364" s="1"/>
      <c r="CQ1364" s="1"/>
      <c r="CR1364" s="1"/>
      <c r="CS1364" s="1"/>
      <c r="CT1364" s="1"/>
      <c r="CU1364" s="1"/>
      <c r="CV1364" s="1"/>
      <c r="CW1364" s="1"/>
      <c r="CX1364" s="1"/>
      <c r="CY1364" s="1"/>
      <c r="CZ1364" s="1"/>
      <c r="DA1364" s="1"/>
      <c r="DB1364" s="1"/>
      <c r="DC1364" s="1"/>
      <c r="DD1364" s="1"/>
      <c r="DE1364" s="1"/>
      <c r="DF1364" s="1"/>
      <c r="DG1364" s="1"/>
      <c r="DH1364" s="1"/>
      <c r="DI1364" s="1"/>
      <c r="DJ1364" s="1"/>
      <c r="DK1364" s="1"/>
      <c r="DL1364" s="1"/>
      <c r="DM1364" s="1"/>
      <c r="DN1364" s="1"/>
      <c r="DO1364" s="1"/>
      <c r="DP1364" s="1"/>
      <c r="DQ1364" s="1"/>
      <c r="DR1364" s="1"/>
      <c r="DS1364" s="1"/>
      <c r="DT1364" s="1"/>
      <c r="DU1364" s="1"/>
      <c r="DV1364" s="1"/>
      <c r="DW1364" s="1"/>
      <c r="DX1364" s="1"/>
      <c r="DY1364" s="1"/>
      <c r="DZ1364" s="1"/>
      <c r="EA1364" s="1"/>
      <c r="EB1364" s="1"/>
      <c r="EC1364" s="1"/>
      <c r="ED1364" s="1"/>
      <c r="EE1364" s="1"/>
      <c r="EF1364" s="1"/>
      <c r="EG1364" s="1"/>
    </row>
    <row r="1365" spans="1:137">
      <c r="A1365" s="1"/>
      <c r="B1365" s="1"/>
      <c r="C1365" s="1"/>
      <c r="D1365" s="1"/>
      <c r="E1365" s="10"/>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c r="CO1365" s="1"/>
      <c r="CP1365" s="1"/>
      <c r="CQ1365" s="1"/>
      <c r="CR1365" s="1"/>
      <c r="CS1365" s="1"/>
      <c r="CT1365" s="1"/>
      <c r="CU1365" s="1"/>
      <c r="CV1365" s="1"/>
      <c r="CW1365" s="1"/>
      <c r="CX1365" s="1"/>
      <c r="CY1365" s="1"/>
      <c r="CZ1365" s="1"/>
      <c r="DA1365" s="1"/>
      <c r="DB1365" s="1"/>
      <c r="DC1365" s="1"/>
      <c r="DD1365" s="1"/>
      <c r="DE1365" s="1"/>
      <c r="DF1365" s="1"/>
      <c r="DG1365" s="1"/>
      <c r="DH1365" s="1"/>
      <c r="DI1365" s="1"/>
      <c r="DJ1365" s="1"/>
      <c r="DK1365" s="1"/>
      <c r="DL1365" s="1"/>
      <c r="DM1365" s="1"/>
      <c r="DN1365" s="1"/>
      <c r="DO1365" s="1"/>
      <c r="DP1365" s="1"/>
      <c r="DQ1365" s="1"/>
      <c r="DR1365" s="1"/>
      <c r="DS1365" s="1"/>
      <c r="DT1365" s="1"/>
      <c r="DU1365" s="1"/>
      <c r="DV1365" s="1"/>
      <c r="DW1365" s="1"/>
      <c r="DX1365" s="1"/>
      <c r="DY1365" s="1"/>
      <c r="DZ1365" s="1"/>
      <c r="EA1365" s="1"/>
      <c r="EB1365" s="1"/>
      <c r="EC1365" s="1"/>
      <c r="ED1365" s="1"/>
      <c r="EE1365" s="1"/>
      <c r="EF1365" s="1"/>
      <c r="EG1365" s="1"/>
    </row>
    <row r="1366" spans="1:137">
      <c r="A1366" s="1"/>
      <c r="B1366" s="1"/>
      <c r="C1366" s="1"/>
      <c r="D1366" s="1"/>
      <c r="E1366" s="10"/>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c r="CO1366" s="1"/>
      <c r="CP1366" s="1"/>
      <c r="CQ1366" s="1"/>
      <c r="CR1366" s="1"/>
      <c r="CS1366" s="1"/>
      <c r="CT1366" s="1"/>
      <c r="CU1366" s="1"/>
      <c r="CV1366" s="1"/>
      <c r="CW1366" s="1"/>
      <c r="CX1366" s="1"/>
      <c r="CY1366" s="1"/>
      <c r="CZ1366" s="1"/>
      <c r="DA1366" s="1"/>
      <c r="DB1366" s="1"/>
      <c r="DC1366" s="1"/>
      <c r="DD1366" s="1"/>
      <c r="DE1366" s="1"/>
      <c r="DF1366" s="1"/>
      <c r="DG1366" s="1"/>
      <c r="DH1366" s="1"/>
      <c r="DI1366" s="1"/>
      <c r="DJ1366" s="1"/>
      <c r="DK1366" s="1"/>
      <c r="DL1366" s="1"/>
      <c r="DM1366" s="1"/>
      <c r="DN1366" s="1"/>
      <c r="DO1366" s="1"/>
      <c r="DP1366" s="1"/>
      <c r="DQ1366" s="1"/>
      <c r="DR1366" s="1"/>
      <c r="DS1366" s="1"/>
      <c r="DT1366" s="1"/>
      <c r="DU1366" s="1"/>
      <c r="DV1366" s="1"/>
      <c r="DW1366" s="1"/>
      <c r="DX1366" s="1"/>
      <c r="DY1366" s="1"/>
      <c r="DZ1366" s="1"/>
      <c r="EA1366" s="1"/>
      <c r="EB1366" s="1"/>
      <c r="EC1366" s="1"/>
      <c r="ED1366" s="1"/>
      <c r="EE1366" s="1"/>
      <c r="EF1366" s="1"/>
      <c r="EG1366" s="1"/>
    </row>
    <row r="1367" spans="1:137">
      <c r="A1367" s="1"/>
      <c r="B1367" s="1"/>
      <c r="C1367" s="1"/>
      <c r="D1367" s="1"/>
      <c r="E1367" s="10"/>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J1367" s="1"/>
      <c r="CK1367" s="1"/>
      <c r="CL1367" s="1"/>
      <c r="CM1367" s="1"/>
      <c r="CN1367" s="1"/>
      <c r="CO1367" s="1"/>
      <c r="CP1367" s="1"/>
      <c r="CQ1367" s="1"/>
      <c r="CR1367" s="1"/>
      <c r="CS1367" s="1"/>
      <c r="CT1367" s="1"/>
      <c r="CU1367" s="1"/>
      <c r="CV1367" s="1"/>
      <c r="CW1367" s="1"/>
      <c r="CX1367" s="1"/>
      <c r="CY1367" s="1"/>
      <c r="CZ1367" s="1"/>
      <c r="DA1367" s="1"/>
      <c r="DB1367" s="1"/>
      <c r="DC1367" s="1"/>
      <c r="DD1367" s="1"/>
      <c r="DE1367" s="1"/>
      <c r="DF1367" s="1"/>
      <c r="DG1367" s="1"/>
      <c r="DH1367" s="1"/>
      <c r="DI1367" s="1"/>
      <c r="DJ1367" s="1"/>
      <c r="DK1367" s="1"/>
      <c r="DL1367" s="1"/>
      <c r="DM1367" s="1"/>
      <c r="DN1367" s="1"/>
      <c r="DO1367" s="1"/>
      <c r="DP1367" s="1"/>
      <c r="DQ1367" s="1"/>
      <c r="DR1367" s="1"/>
      <c r="DS1367" s="1"/>
      <c r="DT1367" s="1"/>
      <c r="DU1367" s="1"/>
      <c r="DV1367" s="1"/>
      <c r="DW1367" s="1"/>
      <c r="DX1367" s="1"/>
      <c r="DY1367" s="1"/>
      <c r="DZ1367" s="1"/>
      <c r="EA1367" s="1"/>
      <c r="EB1367" s="1"/>
      <c r="EC1367" s="1"/>
      <c r="ED1367" s="1"/>
      <c r="EE1367" s="1"/>
      <c r="EF1367" s="1"/>
      <c r="EG1367" s="1"/>
    </row>
    <row r="1368" spans="1:137">
      <c r="A1368" s="1"/>
      <c r="B1368" s="1"/>
      <c r="C1368" s="1"/>
      <c r="D1368" s="1"/>
      <c r="E1368" s="10"/>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c r="CO1368" s="1"/>
      <c r="CP1368" s="1"/>
      <c r="CQ1368" s="1"/>
      <c r="CR1368" s="1"/>
      <c r="CS1368" s="1"/>
      <c r="CT1368" s="1"/>
      <c r="CU1368" s="1"/>
      <c r="CV1368" s="1"/>
      <c r="CW1368" s="1"/>
      <c r="CX1368" s="1"/>
      <c r="CY1368" s="1"/>
      <c r="CZ1368" s="1"/>
      <c r="DA1368" s="1"/>
      <c r="DB1368" s="1"/>
      <c r="DC1368" s="1"/>
      <c r="DD1368" s="1"/>
      <c r="DE1368" s="1"/>
      <c r="DF1368" s="1"/>
      <c r="DG1368" s="1"/>
      <c r="DH1368" s="1"/>
      <c r="DI1368" s="1"/>
      <c r="DJ1368" s="1"/>
      <c r="DK1368" s="1"/>
      <c r="DL1368" s="1"/>
      <c r="DM1368" s="1"/>
      <c r="DN1368" s="1"/>
      <c r="DO1368" s="1"/>
      <c r="DP1368" s="1"/>
      <c r="DQ1368" s="1"/>
      <c r="DR1368" s="1"/>
      <c r="DS1368" s="1"/>
      <c r="DT1368" s="1"/>
      <c r="DU1368" s="1"/>
      <c r="DV1368" s="1"/>
      <c r="DW1368" s="1"/>
      <c r="DX1368" s="1"/>
      <c r="DY1368" s="1"/>
      <c r="DZ1368" s="1"/>
      <c r="EA1368" s="1"/>
      <c r="EB1368" s="1"/>
      <c r="EC1368" s="1"/>
      <c r="ED1368" s="1"/>
      <c r="EE1368" s="1"/>
      <c r="EF1368" s="1"/>
      <c r="EG1368" s="1"/>
    </row>
    <row r="1369" spans="1:137">
      <c r="A1369" s="1"/>
      <c r="B1369" s="1"/>
      <c r="C1369" s="1"/>
      <c r="D1369" s="1"/>
      <c r="E1369" s="10"/>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c r="CO1369" s="1"/>
      <c r="CP1369" s="1"/>
      <c r="CQ1369" s="1"/>
      <c r="CR1369" s="1"/>
      <c r="CS1369" s="1"/>
      <c r="CT1369" s="1"/>
      <c r="CU1369" s="1"/>
      <c r="CV1369" s="1"/>
      <c r="CW1369" s="1"/>
      <c r="CX1369" s="1"/>
      <c r="CY1369" s="1"/>
      <c r="CZ1369" s="1"/>
      <c r="DA1369" s="1"/>
      <c r="DB1369" s="1"/>
      <c r="DC1369" s="1"/>
      <c r="DD1369" s="1"/>
      <c r="DE1369" s="1"/>
      <c r="DF1369" s="1"/>
      <c r="DG1369" s="1"/>
      <c r="DH1369" s="1"/>
      <c r="DI1369" s="1"/>
      <c r="DJ1369" s="1"/>
      <c r="DK1369" s="1"/>
      <c r="DL1369" s="1"/>
      <c r="DM1369" s="1"/>
      <c r="DN1369" s="1"/>
      <c r="DO1369" s="1"/>
      <c r="DP1369" s="1"/>
      <c r="DQ1369" s="1"/>
      <c r="DR1369" s="1"/>
      <c r="DS1369" s="1"/>
      <c r="DT1369" s="1"/>
      <c r="DU1369" s="1"/>
      <c r="DV1369" s="1"/>
      <c r="DW1369" s="1"/>
      <c r="DX1369" s="1"/>
      <c r="DY1369" s="1"/>
      <c r="DZ1369" s="1"/>
      <c r="EA1369" s="1"/>
      <c r="EB1369" s="1"/>
      <c r="EC1369" s="1"/>
      <c r="ED1369" s="1"/>
      <c r="EE1369" s="1"/>
      <c r="EF1369" s="1"/>
      <c r="EG1369" s="1"/>
    </row>
    <row r="1370" spans="1:137">
      <c r="A1370" s="1"/>
      <c r="B1370" s="1"/>
      <c r="C1370" s="1"/>
      <c r="D1370" s="1"/>
      <c r="E1370" s="10"/>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J1370" s="1"/>
      <c r="CK1370" s="1"/>
      <c r="CL1370" s="1"/>
      <c r="CM1370" s="1"/>
      <c r="CN1370" s="1"/>
      <c r="CO1370" s="1"/>
      <c r="CP1370" s="1"/>
      <c r="CQ1370" s="1"/>
      <c r="CR1370" s="1"/>
      <c r="CS1370" s="1"/>
      <c r="CT1370" s="1"/>
      <c r="CU1370" s="1"/>
      <c r="CV1370" s="1"/>
      <c r="CW1370" s="1"/>
      <c r="CX1370" s="1"/>
      <c r="CY1370" s="1"/>
      <c r="CZ1370" s="1"/>
      <c r="DA1370" s="1"/>
      <c r="DB1370" s="1"/>
      <c r="DC1370" s="1"/>
      <c r="DD1370" s="1"/>
      <c r="DE1370" s="1"/>
      <c r="DF1370" s="1"/>
      <c r="DG1370" s="1"/>
      <c r="DH1370" s="1"/>
      <c r="DI1370" s="1"/>
      <c r="DJ1370" s="1"/>
      <c r="DK1370" s="1"/>
      <c r="DL1370" s="1"/>
      <c r="DM1370" s="1"/>
      <c r="DN1370" s="1"/>
      <c r="DO1370" s="1"/>
      <c r="DP1370" s="1"/>
      <c r="DQ1370" s="1"/>
      <c r="DR1370" s="1"/>
      <c r="DS1370" s="1"/>
      <c r="DT1370" s="1"/>
      <c r="DU1370" s="1"/>
      <c r="DV1370" s="1"/>
      <c r="DW1370" s="1"/>
      <c r="DX1370" s="1"/>
      <c r="DY1370" s="1"/>
      <c r="DZ1370" s="1"/>
      <c r="EA1370" s="1"/>
      <c r="EB1370" s="1"/>
      <c r="EC1370" s="1"/>
      <c r="ED1370" s="1"/>
      <c r="EE1370" s="1"/>
      <c r="EF1370" s="1"/>
      <c r="EG1370" s="1"/>
    </row>
    <row r="1371" spans="1:137">
      <c r="A1371" s="1"/>
      <c r="B1371" s="1"/>
      <c r="C1371" s="1"/>
      <c r="D1371" s="1"/>
      <c r="E1371" s="10"/>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c r="CO1371" s="1"/>
      <c r="CP1371" s="1"/>
      <c r="CQ1371" s="1"/>
      <c r="CR1371" s="1"/>
      <c r="CS1371" s="1"/>
      <c r="CT1371" s="1"/>
      <c r="CU1371" s="1"/>
      <c r="CV1371" s="1"/>
      <c r="CW1371" s="1"/>
      <c r="CX1371" s="1"/>
      <c r="CY1371" s="1"/>
      <c r="CZ1371" s="1"/>
      <c r="DA1371" s="1"/>
      <c r="DB1371" s="1"/>
      <c r="DC1371" s="1"/>
      <c r="DD1371" s="1"/>
      <c r="DE1371" s="1"/>
      <c r="DF1371" s="1"/>
      <c r="DG1371" s="1"/>
      <c r="DH1371" s="1"/>
      <c r="DI1371" s="1"/>
      <c r="DJ1371" s="1"/>
      <c r="DK1371" s="1"/>
      <c r="DL1371" s="1"/>
      <c r="DM1371" s="1"/>
      <c r="DN1371" s="1"/>
      <c r="DO1371" s="1"/>
      <c r="DP1371" s="1"/>
      <c r="DQ1371" s="1"/>
      <c r="DR1371" s="1"/>
      <c r="DS1371" s="1"/>
      <c r="DT1371" s="1"/>
      <c r="DU1371" s="1"/>
      <c r="DV1371" s="1"/>
      <c r="DW1371" s="1"/>
      <c r="DX1371" s="1"/>
      <c r="DY1371" s="1"/>
      <c r="DZ1371" s="1"/>
      <c r="EA1371" s="1"/>
      <c r="EB1371" s="1"/>
      <c r="EC1371" s="1"/>
      <c r="ED1371" s="1"/>
      <c r="EE1371" s="1"/>
      <c r="EF1371" s="1"/>
      <c r="EG1371" s="1"/>
    </row>
    <row r="1372" spans="1:137">
      <c r="A1372" s="1"/>
      <c r="B1372" s="1"/>
      <c r="C1372" s="1"/>
      <c r="D1372" s="1"/>
      <c r="E1372" s="10"/>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J1372" s="1"/>
      <c r="CK1372" s="1"/>
      <c r="CL1372" s="1"/>
      <c r="CM1372" s="1"/>
      <c r="CN1372" s="1"/>
      <c r="CO1372" s="1"/>
      <c r="CP1372" s="1"/>
      <c r="CQ1372" s="1"/>
      <c r="CR1372" s="1"/>
      <c r="CS1372" s="1"/>
      <c r="CT1372" s="1"/>
      <c r="CU1372" s="1"/>
      <c r="CV1372" s="1"/>
      <c r="CW1372" s="1"/>
      <c r="CX1372" s="1"/>
      <c r="CY1372" s="1"/>
      <c r="CZ1372" s="1"/>
      <c r="DA1372" s="1"/>
      <c r="DB1372" s="1"/>
      <c r="DC1372" s="1"/>
      <c r="DD1372" s="1"/>
      <c r="DE1372" s="1"/>
      <c r="DF1372" s="1"/>
      <c r="DG1372" s="1"/>
      <c r="DH1372" s="1"/>
      <c r="DI1372" s="1"/>
      <c r="DJ1372" s="1"/>
      <c r="DK1372" s="1"/>
      <c r="DL1372" s="1"/>
      <c r="DM1372" s="1"/>
      <c r="DN1372" s="1"/>
      <c r="DO1372" s="1"/>
      <c r="DP1372" s="1"/>
      <c r="DQ1372" s="1"/>
      <c r="DR1372" s="1"/>
      <c r="DS1372" s="1"/>
      <c r="DT1372" s="1"/>
      <c r="DU1372" s="1"/>
      <c r="DV1372" s="1"/>
      <c r="DW1372" s="1"/>
      <c r="DX1372" s="1"/>
      <c r="DY1372" s="1"/>
      <c r="DZ1372" s="1"/>
      <c r="EA1372" s="1"/>
      <c r="EB1372" s="1"/>
      <c r="EC1372" s="1"/>
      <c r="ED1372" s="1"/>
      <c r="EE1372" s="1"/>
      <c r="EF1372" s="1"/>
      <c r="EG1372" s="1"/>
    </row>
    <row r="1373" spans="1:137">
      <c r="A1373" s="1"/>
      <c r="B1373" s="1"/>
      <c r="C1373" s="1"/>
      <c r="D1373" s="1"/>
      <c r="E1373" s="10"/>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c r="CO1373" s="1"/>
      <c r="CP1373" s="1"/>
      <c r="CQ1373" s="1"/>
      <c r="CR1373" s="1"/>
      <c r="CS1373" s="1"/>
      <c r="CT1373" s="1"/>
      <c r="CU1373" s="1"/>
      <c r="CV1373" s="1"/>
      <c r="CW1373" s="1"/>
      <c r="CX1373" s="1"/>
      <c r="CY1373" s="1"/>
      <c r="CZ1373" s="1"/>
      <c r="DA1373" s="1"/>
      <c r="DB1373" s="1"/>
      <c r="DC1373" s="1"/>
      <c r="DD1373" s="1"/>
      <c r="DE1373" s="1"/>
      <c r="DF1373" s="1"/>
      <c r="DG1373" s="1"/>
      <c r="DH1373" s="1"/>
      <c r="DI1373" s="1"/>
      <c r="DJ1373" s="1"/>
      <c r="DK1373" s="1"/>
      <c r="DL1373" s="1"/>
      <c r="DM1373" s="1"/>
      <c r="DN1373" s="1"/>
      <c r="DO1373" s="1"/>
      <c r="DP1373" s="1"/>
      <c r="DQ1373" s="1"/>
      <c r="DR1373" s="1"/>
      <c r="DS1373" s="1"/>
      <c r="DT1373" s="1"/>
      <c r="DU1373" s="1"/>
      <c r="DV1373" s="1"/>
      <c r="DW1373" s="1"/>
      <c r="DX1373" s="1"/>
      <c r="DY1373" s="1"/>
      <c r="DZ1373" s="1"/>
      <c r="EA1373" s="1"/>
      <c r="EB1373" s="1"/>
      <c r="EC1373" s="1"/>
      <c r="ED1373" s="1"/>
      <c r="EE1373" s="1"/>
      <c r="EF1373" s="1"/>
      <c r="EG1373" s="1"/>
    </row>
    <row r="1374" spans="1:137">
      <c r="A1374" s="1"/>
      <c r="B1374" s="1"/>
      <c r="C1374" s="1"/>
      <c r="D1374" s="1"/>
      <c r="E1374" s="10"/>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J1374" s="1"/>
      <c r="CK1374" s="1"/>
      <c r="CL1374" s="1"/>
      <c r="CM1374" s="1"/>
      <c r="CN1374" s="1"/>
      <c r="CO1374" s="1"/>
      <c r="CP1374" s="1"/>
      <c r="CQ1374" s="1"/>
      <c r="CR1374" s="1"/>
      <c r="CS1374" s="1"/>
      <c r="CT1374" s="1"/>
      <c r="CU1374" s="1"/>
      <c r="CV1374" s="1"/>
      <c r="CW1374" s="1"/>
      <c r="CX1374" s="1"/>
      <c r="CY1374" s="1"/>
      <c r="CZ1374" s="1"/>
      <c r="DA1374" s="1"/>
      <c r="DB1374" s="1"/>
      <c r="DC1374" s="1"/>
      <c r="DD1374" s="1"/>
      <c r="DE1374" s="1"/>
      <c r="DF1374" s="1"/>
      <c r="DG1374" s="1"/>
      <c r="DH1374" s="1"/>
      <c r="DI1374" s="1"/>
      <c r="DJ1374" s="1"/>
      <c r="DK1374" s="1"/>
      <c r="DL1374" s="1"/>
      <c r="DM1374" s="1"/>
      <c r="DN1374" s="1"/>
      <c r="DO1374" s="1"/>
      <c r="DP1374" s="1"/>
      <c r="DQ1374" s="1"/>
      <c r="DR1374" s="1"/>
      <c r="DS1374" s="1"/>
      <c r="DT1374" s="1"/>
      <c r="DU1374" s="1"/>
      <c r="DV1374" s="1"/>
      <c r="DW1374" s="1"/>
      <c r="DX1374" s="1"/>
      <c r="DY1374" s="1"/>
      <c r="DZ1374" s="1"/>
      <c r="EA1374" s="1"/>
      <c r="EB1374" s="1"/>
      <c r="EC1374" s="1"/>
      <c r="ED1374" s="1"/>
      <c r="EE1374" s="1"/>
      <c r="EF1374" s="1"/>
      <c r="EG1374" s="1"/>
    </row>
    <row r="1375" spans="1:137">
      <c r="A1375" s="1"/>
      <c r="B1375" s="1"/>
      <c r="C1375" s="1"/>
      <c r="D1375" s="1"/>
      <c r="E1375" s="10"/>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c r="BS1375" s="1"/>
      <c r="BT1375" s="1"/>
      <c r="BU1375" s="1"/>
      <c r="BV1375" s="1"/>
      <c r="BW1375" s="1"/>
      <c r="BX1375" s="1"/>
      <c r="BY1375" s="1"/>
      <c r="BZ1375" s="1"/>
      <c r="CA1375" s="1"/>
      <c r="CB1375" s="1"/>
      <c r="CC1375" s="1"/>
      <c r="CD1375" s="1"/>
      <c r="CE1375" s="1"/>
      <c r="CF1375" s="1"/>
      <c r="CG1375" s="1"/>
      <c r="CH1375" s="1"/>
      <c r="CI1375" s="1"/>
      <c r="CJ1375" s="1"/>
      <c r="CK1375" s="1"/>
      <c r="CL1375" s="1"/>
      <c r="CM1375" s="1"/>
      <c r="CN1375" s="1"/>
      <c r="CO1375" s="1"/>
      <c r="CP1375" s="1"/>
      <c r="CQ1375" s="1"/>
      <c r="CR1375" s="1"/>
      <c r="CS1375" s="1"/>
      <c r="CT1375" s="1"/>
      <c r="CU1375" s="1"/>
      <c r="CV1375" s="1"/>
      <c r="CW1375" s="1"/>
      <c r="CX1375" s="1"/>
      <c r="CY1375" s="1"/>
      <c r="CZ1375" s="1"/>
      <c r="DA1375" s="1"/>
      <c r="DB1375" s="1"/>
      <c r="DC1375" s="1"/>
      <c r="DD1375" s="1"/>
      <c r="DE1375" s="1"/>
      <c r="DF1375" s="1"/>
      <c r="DG1375" s="1"/>
      <c r="DH1375" s="1"/>
      <c r="DI1375" s="1"/>
      <c r="DJ1375" s="1"/>
      <c r="DK1375" s="1"/>
      <c r="DL1375" s="1"/>
      <c r="DM1375" s="1"/>
      <c r="DN1375" s="1"/>
      <c r="DO1375" s="1"/>
      <c r="DP1375" s="1"/>
      <c r="DQ1375" s="1"/>
      <c r="DR1375" s="1"/>
      <c r="DS1375" s="1"/>
      <c r="DT1375" s="1"/>
      <c r="DU1375" s="1"/>
      <c r="DV1375" s="1"/>
      <c r="DW1375" s="1"/>
      <c r="DX1375" s="1"/>
      <c r="DY1375" s="1"/>
      <c r="DZ1375" s="1"/>
      <c r="EA1375" s="1"/>
      <c r="EB1375" s="1"/>
      <c r="EC1375" s="1"/>
      <c r="ED1375" s="1"/>
      <c r="EE1375" s="1"/>
      <c r="EF1375" s="1"/>
      <c r="EG1375" s="1"/>
    </row>
    <row r="1376" spans="1:137">
      <c r="A1376" s="1"/>
      <c r="B1376" s="1"/>
      <c r="C1376" s="1"/>
      <c r="D1376" s="1"/>
      <c r="E1376" s="10"/>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c r="BS1376" s="1"/>
      <c r="BT1376" s="1"/>
      <c r="BU1376" s="1"/>
      <c r="BV1376" s="1"/>
      <c r="BW1376" s="1"/>
      <c r="BX1376" s="1"/>
      <c r="BY1376" s="1"/>
      <c r="BZ1376" s="1"/>
      <c r="CA1376" s="1"/>
      <c r="CB1376" s="1"/>
      <c r="CC1376" s="1"/>
      <c r="CD1376" s="1"/>
      <c r="CE1376" s="1"/>
      <c r="CF1376" s="1"/>
      <c r="CG1376" s="1"/>
      <c r="CH1376" s="1"/>
      <c r="CI1376" s="1"/>
      <c r="CJ1376" s="1"/>
      <c r="CK1376" s="1"/>
      <c r="CL1376" s="1"/>
      <c r="CM1376" s="1"/>
      <c r="CN1376" s="1"/>
      <c r="CO1376" s="1"/>
      <c r="CP1376" s="1"/>
      <c r="CQ1376" s="1"/>
      <c r="CR1376" s="1"/>
      <c r="CS1376" s="1"/>
      <c r="CT1376" s="1"/>
      <c r="CU1376" s="1"/>
      <c r="CV1376" s="1"/>
      <c r="CW1376" s="1"/>
      <c r="CX1376" s="1"/>
      <c r="CY1376" s="1"/>
      <c r="CZ1376" s="1"/>
      <c r="DA1376" s="1"/>
      <c r="DB1376" s="1"/>
      <c r="DC1376" s="1"/>
      <c r="DD1376" s="1"/>
      <c r="DE1376" s="1"/>
      <c r="DF1376" s="1"/>
      <c r="DG1376" s="1"/>
      <c r="DH1376" s="1"/>
      <c r="DI1376" s="1"/>
      <c r="DJ1376" s="1"/>
      <c r="DK1376" s="1"/>
      <c r="DL1376" s="1"/>
      <c r="DM1376" s="1"/>
      <c r="DN1376" s="1"/>
      <c r="DO1376" s="1"/>
      <c r="DP1376" s="1"/>
      <c r="DQ1376" s="1"/>
      <c r="DR1376" s="1"/>
      <c r="DS1376" s="1"/>
      <c r="DT1376" s="1"/>
      <c r="DU1376" s="1"/>
      <c r="DV1376" s="1"/>
      <c r="DW1376" s="1"/>
      <c r="DX1376" s="1"/>
      <c r="DY1376" s="1"/>
      <c r="DZ1376" s="1"/>
      <c r="EA1376" s="1"/>
      <c r="EB1376" s="1"/>
      <c r="EC1376" s="1"/>
      <c r="ED1376" s="1"/>
      <c r="EE1376" s="1"/>
      <c r="EF1376" s="1"/>
      <c r="EG1376" s="1"/>
    </row>
    <row r="1377" spans="1:137">
      <c r="A1377" s="1"/>
      <c r="B1377" s="1"/>
      <c r="C1377" s="1"/>
      <c r="D1377" s="1"/>
      <c r="E1377" s="10"/>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c r="BS1377" s="1"/>
      <c r="BT1377" s="1"/>
      <c r="BU1377" s="1"/>
      <c r="BV1377" s="1"/>
      <c r="BW1377" s="1"/>
      <c r="BX1377" s="1"/>
      <c r="BY1377" s="1"/>
      <c r="BZ1377" s="1"/>
      <c r="CA1377" s="1"/>
      <c r="CB1377" s="1"/>
      <c r="CC1377" s="1"/>
      <c r="CD1377" s="1"/>
      <c r="CE1377" s="1"/>
      <c r="CF1377" s="1"/>
      <c r="CG1377" s="1"/>
      <c r="CH1377" s="1"/>
      <c r="CI1377" s="1"/>
      <c r="CJ1377" s="1"/>
      <c r="CK1377" s="1"/>
      <c r="CL1377" s="1"/>
      <c r="CM1377" s="1"/>
      <c r="CN1377" s="1"/>
      <c r="CO1377" s="1"/>
      <c r="CP1377" s="1"/>
      <c r="CQ1377" s="1"/>
      <c r="CR1377" s="1"/>
      <c r="CS1377" s="1"/>
      <c r="CT1377" s="1"/>
      <c r="CU1377" s="1"/>
      <c r="CV1377" s="1"/>
      <c r="CW1377" s="1"/>
      <c r="CX1377" s="1"/>
      <c r="CY1377" s="1"/>
      <c r="CZ1377" s="1"/>
      <c r="DA1377" s="1"/>
      <c r="DB1377" s="1"/>
      <c r="DC1377" s="1"/>
      <c r="DD1377" s="1"/>
      <c r="DE1377" s="1"/>
      <c r="DF1377" s="1"/>
      <c r="DG1377" s="1"/>
      <c r="DH1377" s="1"/>
      <c r="DI1377" s="1"/>
      <c r="DJ1377" s="1"/>
      <c r="DK1377" s="1"/>
      <c r="DL1377" s="1"/>
      <c r="DM1377" s="1"/>
      <c r="DN1377" s="1"/>
      <c r="DO1377" s="1"/>
      <c r="DP1377" s="1"/>
      <c r="DQ1377" s="1"/>
      <c r="DR1377" s="1"/>
      <c r="DS1377" s="1"/>
      <c r="DT1377" s="1"/>
      <c r="DU1377" s="1"/>
      <c r="DV1377" s="1"/>
      <c r="DW1377" s="1"/>
      <c r="DX1377" s="1"/>
      <c r="DY1377" s="1"/>
      <c r="DZ1377" s="1"/>
      <c r="EA1377" s="1"/>
      <c r="EB1377" s="1"/>
      <c r="EC1377" s="1"/>
      <c r="ED1377" s="1"/>
      <c r="EE1377" s="1"/>
      <c r="EF1377" s="1"/>
      <c r="EG1377" s="1"/>
    </row>
    <row r="1378" spans="1:137">
      <c r="A1378" s="1"/>
      <c r="B1378" s="1"/>
      <c r="C1378" s="1"/>
      <c r="D1378" s="1"/>
      <c r="E1378" s="10"/>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J1378" s="1"/>
      <c r="CK1378" s="1"/>
      <c r="CL1378" s="1"/>
      <c r="CM1378" s="1"/>
      <c r="CN1378" s="1"/>
      <c r="CO1378" s="1"/>
      <c r="CP1378" s="1"/>
      <c r="CQ1378" s="1"/>
      <c r="CR1378" s="1"/>
      <c r="CS1378" s="1"/>
      <c r="CT1378" s="1"/>
      <c r="CU1378" s="1"/>
      <c r="CV1378" s="1"/>
      <c r="CW1378" s="1"/>
      <c r="CX1378" s="1"/>
      <c r="CY1378" s="1"/>
      <c r="CZ1378" s="1"/>
      <c r="DA1378" s="1"/>
      <c r="DB1378" s="1"/>
      <c r="DC1378" s="1"/>
      <c r="DD1378" s="1"/>
      <c r="DE1378" s="1"/>
      <c r="DF1378" s="1"/>
      <c r="DG1378" s="1"/>
      <c r="DH1378" s="1"/>
      <c r="DI1378" s="1"/>
      <c r="DJ1378" s="1"/>
      <c r="DK1378" s="1"/>
      <c r="DL1378" s="1"/>
      <c r="DM1378" s="1"/>
      <c r="DN1378" s="1"/>
      <c r="DO1378" s="1"/>
      <c r="DP1378" s="1"/>
      <c r="DQ1378" s="1"/>
      <c r="DR1378" s="1"/>
      <c r="DS1378" s="1"/>
      <c r="DT1378" s="1"/>
      <c r="DU1378" s="1"/>
      <c r="DV1378" s="1"/>
      <c r="DW1378" s="1"/>
      <c r="DX1378" s="1"/>
      <c r="DY1378" s="1"/>
      <c r="DZ1378" s="1"/>
      <c r="EA1378" s="1"/>
      <c r="EB1378" s="1"/>
      <c r="EC1378" s="1"/>
      <c r="ED1378" s="1"/>
      <c r="EE1378" s="1"/>
      <c r="EF1378" s="1"/>
      <c r="EG1378" s="1"/>
    </row>
    <row r="1379" spans="1:137">
      <c r="A1379" s="1"/>
      <c r="B1379" s="1"/>
      <c r="C1379" s="1"/>
      <c r="D1379" s="1"/>
      <c r="E1379" s="10"/>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J1379" s="1"/>
      <c r="CK1379" s="1"/>
      <c r="CL1379" s="1"/>
      <c r="CM1379" s="1"/>
      <c r="CN1379" s="1"/>
      <c r="CO1379" s="1"/>
      <c r="CP1379" s="1"/>
      <c r="CQ1379" s="1"/>
      <c r="CR1379" s="1"/>
      <c r="CS1379" s="1"/>
      <c r="CT1379" s="1"/>
      <c r="CU1379" s="1"/>
      <c r="CV1379" s="1"/>
      <c r="CW1379" s="1"/>
      <c r="CX1379" s="1"/>
      <c r="CY1379" s="1"/>
      <c r="CZ1379" s="1"/>
      <c r="DA1379" s="1"/>
      <c r="DB1379" s="1"/>
      <c r="DC1379" s="1"/>
      <c r="DD1379" s="1"/>
      <c r="DE1379" s="1"/>
      <c r="DF1379" s="1"/>
      <c r="DG1379" s="1"/>
      <c r="DH1379" s="1"/>
      <c r="DI1379" s="1"/>
      <c r="DJ1379" s="1"/>
      <c r="DK1379" s="1"/>
      <c r="DL1379" s="1"/>
      <c r="DM1379" s="1"/>
      <c r="DN1379" s="1"/>
      <c r="DO1379" s="1"/>
      <c r="DP1379" s="1"/>
      <c r="DQ1379" s="1"/>
      <c r="DR1379" s="1"/>
      <c r="DS1379" s="1"/>
      <c r="DT1379" s="1"/>
      <c r="DU1379" s="1"/>
      <c r="DV1379" s="1"/>
      <c r="DW1379" s="1"/>
      <c r="DX1379" s="1"/>
      <c r="DY1379" s="1"/>
      <c r="DZ1379" s="1"/>
      <c r="EA1379" s="1"/>
      <c r="EB1379" s="1"/>
      <c r="EC1379" s="1"/>
      <c r="ED1379" s="1"/>
      <c r="EE1379" s="1"/>
      <c r="EF1379" s="1"/>
      <c r="EG1379" s="1"/>
    </row>
    <row r="1380" spans="1:137">
      <c r="A1380" s="1"/>
      <c r="B1380" s="1"/>
      <c r="C1380" s="1"/>
      <c r="D1380" s="1"/>
      <c r="E1380" s="10"/>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c r="BS1380" s="1"/>
      <c r="BT1380" s="1"/>
      <c r="BU1380" s="1"/>
      <c r="BV1380" s="1"/>
      <c r="BW1380" s="1"/>
      <c r="BX1380" s="1"/>
      <c r="BY1380" s="1"/>
      <c r="BZ1380" s="1"/>
      <c r="CA1380" s="1"/>
      <c r="CB1380" s="1"/>
      <c r="CC1380" s="1"/>
      <c r="CD1380" s="1"/>
      <c r="CE1380" s="1"/>
      <c r="CF1380" s="1"/>
      <c r="CG1380" s="1"/>
      <c r="CH1380" s="1"/>
      <c r="CI1380" s="1"/>
      <c r="CJ1380" s="1"/>
      <c r="CK1380" s="1"/>
      <c r="CL1380" s="1"/>
      <c r="CM1380" s="1"/>
      <c r="CN1380" s="1"/>
      <c r="CO1380" s="1"/>
      <c r="CP1380" s="1"/>
      <c r="CQ1380" s="1"/>
      <c r="CR1380" s="1"/>
      <c r="CS1380" s="1"/>
      <c r="CT1380" s="1"/>
      <c r="CU1380" s="1"/>
      <c r="CV1380" s="1"/>
      <c r="CW1380" s="1"/>
      <c r="CX1380" s="1"/>
      <c r="CY1380" s="1"/>
      <c r="CZ1380" s="1"/>
      <c r="DA1380" s="1"/>
      <c r="DB1380" s="1"/>
      <c r="DC1380" s="1"/>
      <c r="DD1380" s="1"/>
      <c r="DE1380" s="1"/>
      <c r="DF1380" s="1"/>
      <c r="DG1380" s="1"/>
      <c r="DH1380" s="1"/>
      <c r="DI1380" s="1"/>
      <c r="DJ1380" s="1"/>
      <c r="DK1380" s="1"/>
      <c r="DL1380" s="1"/>
      <c r="DM1380" s="1"/>
      <c r="DN1380" s="1"/>
      <c r="DO1380" s="1"/>
      <c r="DP1380" s="1"/>
      <c r="DQ1380" s="1"/>
      <c r="DR1380" s="1"/>
      <c r="DS1380" s="1"/>
      <c r="DT1380" s="1"/>
      <c r="DU1380" s="1"/>
      <c r="DV1380" s="1"/>
      <c r="DW1380" s="1"/>
      <c r="DX1380" s="1"/>
      <c r="DY1380" s="1"/>
      <c r="DZ1380" s="1"/>
      <c r="EA1380" s="1"/>
      <c r="EB1380" s="1"/>
      <c r="EC1380" s="1"/>
      <c r="ED1380" s="1"/>
      <c r="EE1380" s="1"/>
      <c r="EF1380" s="1"/>
      <c r="EG1380" s="1"/>
    </row>
    <row r="1381" spans="1:137">
      <c r="A1381" s="1"/>
      <c r="B1381" s="1"/>
      <c r="C1381" s="1"/>
      <c r="D1381" s="1"/>
      <c r="E1381" s="10"/>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J1381" s="1"/>
      <c r="CK1381" s="1"/>
      <c r="CL1381" s="1"/>
      <c r="CM1381" s="1"/>
      <c r="CN1381" s="1"/>
      <c r="CO1381" s="1"/>
      <c r="CP1381" s="1"/>
      <c r="CQ1381" s="1"/>
      <c r="CR1381" s="1"/>
      <c r="CS1381" s="1"/>
      <c r="CT1381" s="1"/>
      <c r="CU1381" s="1"/>
      <c r="CV1381" s="1"/>
      <c r="CW1381" s="1"/>
      <c r="CX1381" s="1"/>
      <c r="CY1381" s="1"/>
      <c r="CZ1381" s="1"/>
      <c r="DA1381" s="1"/>
      <c r="DB1381" s="1"/>
      <c r="DC1381" s="1"/>
      <c r="DD1381" s="1"/>
      <c r="DE1381" s="1"/>
      <c r="DF1381" s="1"/>
      <c r="DG1381" s="1"/>
      <c r="DH1381" s="1"/>
      <c r="DI1381" s="1"/>
      <c r="DJ1381" s="1"/>
      <c r="DK1381" s="1"/>
      <c r="DL1381" s="1"/>
      <c r="DM1381" s="1"/>
      <c r="DN1381" s="1"/>
      <c r="DO1381" s="1"/>
      <c r="DP1381" s="1"/>
      <c r="DQ1381" s="1"/>
      <c r="DR1381" s="1"/>
      <c r="DS1381" s="1"/>
      <c r="DT1381" s="1"/>
      <c r="DU1381" s="1"/>
      <c r="DV1381" s="1"/>
      <c r="DW1381" s="1"/>
      <c r="DX1381" s="1"/>
      <c r="DY1381" s="1"/>
      <c r="DZ1381" s="1"/>
      <c r="EA1381" s="1"/>
      <c r="EB1381" s="1"/>
      <c r="EC1381" s="1"/>
      <c r="ED1381" s="1"/>
      <c r="EE1381" s="1"/>
      <c r="EF1381" s="1"/>
      <c r="EG1381" s="1"/>
    </row>
    <row r="1382" spans="1:137">
      <c r="A1382" s="1"/>
      <c r="B1382" s="1"/>
      <c r="C1382" s="1"/>
      <c r="D1382" s="1"/>
      <c r="E1382" s="10"/>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c r="BS1382" s="1"/>
      <c r="BT1382" s="1"/>
      <c r="BU1382" s="1"/>
      <c r="BV1382" s="1"/>
      <c r="BW1382" s="1"/>
      <c r="BX1382" s="1"/>
      <c r="BY1382" s="1"/>
      <c r="BZ1382" s="1"/>
      <c r="CA1382" s="1"/>
      <c r="CB1382" s="1"/>
      <c r="CC1382" s="1"/>
      <c r="CD1382" s="1"/>
      <c r="CE1382" s="1"/>
      <c r="CF1382" s="1"/>
      <c r="CG1382" s="1"/>
      <c r="CH1382" s="1"/>
      <c r="CI1382" s="1"/>
      <c r="CJ1382" s="1"/>
      <c r="CK1382" s="1"/>
      <c r="CL1382" s="1"/>
      <c r="CM1382" s="1"/>
      <c r="CN1382" s="1"/>
      <c r="CO1382" s="1"/>
      <c r="CP1382" s="1"/>
      <c r="CQ1382" s="1"/>
      <c r="CR1382" s="1"/>
      <c r="CS1382" s="1"/>
      <c r="CT1382" s="1"/>
      <c r="CU1382" s="1"/>
      <c r="CV1382" s="1"/>
      <c r="CW1382" s="1"/>
      <c r="CX1382" s="1"/>
      <c r="CY1382" s="1"/>
      <c r="CZ1382" s="1"/>
      <c r="DA1382" s="1"/>
      <c r="DB1382" s="1"/>
      <c r="DC1382" s="1"/>
      <c r="DD1382" s="1"/>
      <c r="DE1382" s="1"/>
      <c r="DF1382" s="1"/>
      <c r="DG1382" s="1"/>
      <c r="DH1382" s="1"/>
      <c r="DI1382" s="1"/>
      <c r="DJ1382" s="1"/>
      <c r="DK1382" s="1"/>
      <c r="DL1382" s="1"/>
      <c r="DM1382" s="1"/>
      <c r="DN1382" s="1"/>
      <c r="DO1382" s="1"/>
      <c r="DP1382" s="1"/>
      <c r="DQ1382" s="1"/>
      <c r="DR1382" s="1"/>
      <c r="DS1382" s="1"/>
      <c r="DT1382" s="1"/>
      <c r="DU1382" s="1"/>
      <c r="DV1382" s="1"/>
      <c r="DW1382" s="1"/>
      <c r="DX1382" s="1"/>
      <c r="DY1382" s="1"/>
      <c r="DZ1382" s="1"/>
      <c r="EA1382" s="1"/>
      <c r="EB1382" s="1"/>
      <c r="EC1382" s="1"/>
      <c r="ED1382" s="1"/>
      <c r="EE1382" s="1"/>
      <c r="EF1382" s="1"/>
      <c r="EG1382" s="1"/>
    </row>
    <row r="1383" spans="1:137">
      <c r="A1383" s="1"/>
      <c r="B1383" s="1"/>
      <c r="C1383" s="1"/>
      <c r="D1383" s="1"/>
      <c r="E1383" s="10"/>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J1383" s="1"/>
      <c r="CK1383" s="1"/>
      <c r="CL1383" s="1"/>
      <c r="CM1383" s="1"/>
      <c r="CN1383" s="1"/>
      <c r="CO1383" s="1"/>
      <c r="CP1383" s="1"/>
      <c r="CQ1383" s="1"/>
      <c r="CR1383" s="1"/>
      <c r="CS1383" s="1"/>
      <c r="CT1383" s="1"/>
      <c r="CU1383" s="1"/>
      <c r="CV1383" s="1"/>
      <c r="CW1383" s="1"/>
      <c r="CX1383" s="1"/>
      <c r="CY1383" s="1"/>
      <c r="CZ1383" s="1"/>
      <c r="DA1383" s="1"/>
      <c r="DB1383" s="1"/>
      <c r="DC1383" s="1"/>
      <c r="DD1383" s="1"/>
      <c r="DE1383" s="1"/>
      <c r="DF1383" s="1"/>
      <c r="DG1383" s="1"/>
      <c r="DH1383" s="1"/>
      <c r="DI1383" s="1"/>
      <c r="DJ1383" s="1"/>
      <c r="DK1383" s="1"/>
      <c r="DL1383" s="1"/>
      <c r="DM1383" s="1"/>
      <c r="DN1383" s="1"/>
      <c r="DO1383" s="1"/>
      <c r="DP1383" s="1"/>
      <c r="DQ1383" s="1"/>
      <c r="DR1383" s="1"/>
      <c r="DS1383" s="1"/>
      <c r="DT1383" s="1"/>
      <c r="DU1383" s="1"/>
      <c r="DV1383" s="1"/>
      <c r="DW1383" s="1"/>
      <c r="DX1383" s="1"/>
      <c r="DY1383" s="1"/>
      <c r="DZ1383" s="1"/>
      <c r="EA1383" s="1"/>
      <c r="EB1383" s="1"/>
      <c r="EC1383" s="1"/>
      <c r="ED1383" s="1"/>
      <c r="EE1383" s="1"/>
      <c r="EF1383" s="1"/>
      <c r="EG1383" s="1"/>
    </row>
    <row r="1384" spans="1:137">
      <c r="A1384" s="1"/>
      <c r="B1384" s="1"/>
      <c r="C1384" s="1"/>
      <c r="D1384" s="1"/>
      <c r="E1384" s="10"/>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J1384" s="1"/>
      <c r="CK1384" s="1"/>
      <c r="CL1384" s="1"/>
      <c r="CM1384" s="1"/>
      <c r="CN1384" s="1"/>
      <c r="CO1384" s="1"/>
      <c r="CP1384" s="1"/>
      <c r="CQ1384" s="1"/>
      <c r="CR1384" s="1"/>
      <c r="CS1384" s="1"/>
      <c r="CT1384" s="1"/>
      <c r="CU1384" s="1"/>
      <c r="CV1384" s="1"/>
      <c r="CW1384" s="1"/>
      <c r="CX1384" s="1"/>
      <c r="CY1384" s="1"/>
      <c r="CZ1384" s="1"/>
      <c r="DA1384" s="1"/>
      <c r="DB1384" s="1"/>
      <c r="DC1384" s="1"/>
      <c r="DD1384" s="1"/>
      <c r="DE1384" s="1"/>
      <c r="DF1384" s="1"/>
      <c r="DG1384" s="1"/>
      <c r="DH1384" s="1"/>
      <c r="DI1384" s="1"/>
      <c r="DJ1384" s="1"/>
      <c r="DK1384" s="1"/>
      <c r="DL1384" s="1"/>
      <c r="DM1384" s="1"/>
      <c r="DN1384" s="1"/>
      <c r="DO1384" s="1"/>
      <c r="DP1384" s="1"/>
      <c r="DQ1384" s="1"/>
      <c r="DR1384" s="1"/>
      <c r="DS1384" s="1"/>
      <c r="DT1384" s="1"/>
      <c r="DU1384" s="1"/>
      <c r="DV1384" s="1"/>
      <c r="DW1384" s="1"/>
      <c r="DX1384" s="1"/>
      <c r="DY1384" s="1"/>
      <c r="DZ1384" s="1"/>
      <c r="EA1384" s="1"/>
      <c r="EB1384" s="1"/>
      <c r="EC1384" s="1"/>
      <c r="ED1384" s="1"/>
      <c r="EE1384" s="1"/>
      <c r="EF1384" s="1"/>
      <c r="EG1384" s="1"/>
    </row>
    <row r="1385" spans="1:137">
      <c r="A1385" s="1"/>
      <c r="B1385" s="1"/>
      <c r="C1385" s="1"/>
      <c r="D1385" s="1"/>
      <c r="E1385" s="10"/>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c r="BS1385" s="1"/>
      <c r="BT1385" s="1"/>
      <c r="BU1385" s="1"/>
      <c r="BV1385" s="1"/>
      <c r="BW1385" s="1"/>
      <c r="BX1385" s="1"/>
      <c r="BY1385" s="1"/>
      <c r="BZ1385" s="1"/>
      <c r="CA1385" s="1"/>
      <c r="CB1385" s="1"/>
      <c r="CC1385" s="1"/>
      <c r="CD1385" s="1"/>
      <c r="CE1385" s="1"/>
      <c r="CF1385" s="1"/>
      <c r="CG1385" s="1"/>
      <c r="CH1385" s="1"/>
      <c r="CI1385" s="1"/>
      <c r="CJ1385" s="1"/>
      <c r="CK1385" s="1"/>
      <c r="CL1385" s="1"/>
      <c r="CM1385" s="1"/>
      <c r="CN1385" s="1"/>
      <c r="CO1385" s="1"/>
      <c r="CP1385" s="1"/>
      <c r="CQ1385" s="1"/>
      <c r="CR1385" s="1"/>
      <c r="CS1385" s="1"/>
      <c r="CT1385" s="1"/>
      <c r="CU1385" s="1"/>
      <c r="CV1385" s="1"/>
      <c r="CW1385" s="1"/>
      <c r="CX1385" s="1"/>
      <c r="CY1385" s="1"/>
      <c r="CZ1385" s="1"/>
      <c r="DA1385" s="1"/>
      <c r="DB1385" s="1"/>
      <c r="DC1385" s="1"/>
      <c r="DD1385" s="1"/>
      <c r="DE1385" s="1"/>
      <c r="DF1385" s="1"/>
      <c r="DG1385" s="1"/>
      <c r="DH1385" s="1"/>
      <c r="DI1385" s="1"/>
      <c r="DJ1385" s="1"/>
      <c r="DK1385" s="1"/>
      <c r="DL1385" s="1"/>
      <c r="DM1385" s="1"/>
      <c r="DN1385" s="1"/>
      <c r="DO1385" s="1"/>
      <c r="DP1385" s="1"/>
      <c r="DQ1385" s="1"/>
      <c r="DR1385" s="1"/>
      <c r="DS1385" s="1"/>
      <c r="DT1385" s="1"/>
      <c r="DU1385" s="1"/>
      <c r="DV1385" s="1"/>
      <c r="DW1385" s="1"/>
      <c r="DX1385" s="1"/>
      <c r="DY1385" s="1"/>
      <c r="DZ1385" s="1"/>
      <c r="EA1385" s="1"/>
      <c r="EB1385" s="1"/>
      <c r="EC1385" s="1"/>
      <c r="ED1385" s="1"/>
      <c r="EE1385" s="1"/>
      <c r="EF1385" s="1"/>
      <c r="EG1385" s="1"/>
    </row>
    <row r="1386" spans="1:137">
      <c r="A1386" s="1"/>
      <c r="B1386" s="1"/>
      <c r="C1386" s="1"/>
      <c r="D1386" s="1"/>
      <c r="E1386" s="10"/>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J1386" s="1"/>
      <c r="CK1386" s="1"/>
      <c r="CL1386" s="1"/>
      <c r="CM1386" s="1"/>
      <c r="CN1386" s="1"/>
      <c r="CO1386" s="1"/>
      <c r="CP1386" s="1"/>
      <c r="CQ1386" s="1"/>
      <c r="CR1386" s="1"/>
      <c r="CS1386" s="1"/>
      <c r="CT1386" s="1"/>
      <c r="CU1386" s="1"/>
      <c r="CV1386" s="1"/>
      <c r="CW1386" s="1"/>
      <c r="CX1386" s="1"/>
      <c r="CY1386" s="1"/>
      <c r="CZ1386" s="1"/>
      <c r="DA1386" s="1"/>
      <c r="DB1386" s="1"/>
      <c r="DC1386" s="1"/>
      <c r="DD1386" s="1"/>
      <c r="DE1386" s="1"/>
      <c r="DF1386" s="1"/>
      <c r="DG1386" s="1"/>
      <c r="DH1386" s="1"/>
      <c r="DI1386" s="1"/>
      <c r="DJ1386" s="1"/>
      <c r="DK1386" s="1"/>
      <c r="DL1386" s="1"/>
      <c r="DM1386" s="1"/>
      <c r="DN1386" s="1"/>
      <c r="DO1386" s="1"/>
      <c r="DP1386" s="1"/>
      <c r="DQ1386" s="1"/>
      <c r="DR1386" s="1"/>
      <c r="DS1386" s="1"/>
      <c r="DT1386" s="1"/>
      <c r="DU1386" s="1"/>
      <c r="DV1386" s="1"/>
      <c r="DW1386" s="1"/>
      <c r="DX1386" s="1"/>
      <c r="DY1386" s="1"/>
      <c r="DZ1386" s="1"/>
      <c r="EA1386" s="1"/>
      <c r="EB1386" s="1"/>
      <c r="EC1386" s="1"/>
      <c r="ED1386" s="1"/>
      <c r="EE1386" s="1"/>
      <c r="EF1386" s="1"/>
      <c r="EG1386" s="1"/>
    </row>
    <row r="1387" spans="1:137">
      <c r="A1387" s="1"/>
      <c r="B1387" s="1"/>
      <c r="C1387" s="1"/>
      <c r="D1387" s="1"/>
      <c r="E1387" s="10"/>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c r="BS1387" s="1"/>
      <c r="BT1387" s="1"/>
      <c r="BU1387" s="1"/>
      <c r="BV1387" s="1"/>
      <c r="BW1387" s="1"/>
      <c r="BX1387" s="1"/>
      <c r="BY1387" s="1"/>
      <c r="BZ1387" s="1"/>
      <c r="CA1387" s="1"/>
      <c r="CB1387" s="1"/>
      <c r="CC1387" s="1"/>
      <c r="CD1387" s="1"/>
      <c r="CE1387" s="1"/>
      <c r="CF1387" s="1"/>
      <c r="CG1387" s="1"/>
      <c r="CH1387" s="1"/>
      <c r="CI1387" s="1"/>
      <c r="CJ1387" s="1"/>
      <c r="CK1387" s="1"/>
      <c r="CL1387" s="1"/>
      <c r="CM1387" s="1"/>
      <c r="CN1387" s="1"/>
      <c r="CO1387" s="1"/>
      <c r="CP1387" s="1"/>
      <c r="CQ1387" s="1"/>
      <c r="CR1387" s="1"/>
      <c r="CS1387" s="1"/>
      <c r="CT1387" s="1"/>
      <c r="CU1387" s="1"/>
      <c r="CV1387" s="1"/>
      <c r="CW1387" s="1"/>
      <c r="CX1387" s="1"/>
      <c r="CY1387" s="1"/>
      <c r="CZ1387" s="1"/>
      <c r="DA1387" s="1"/>
      <c r="DB1387" s="1"/>
      <c r="DC1387" s="1"/>
      <c r="DD1387" s="1"/>
      <c r="DE1387" s="1"/>
      <c r="DF1387" s="1"/>
      <c r="DG1387" s="1"/>
      <c r="DH1387" s="1"/>
      <c r="DI1387" s="1"/>
      <c r="DJ1387" s="1"/>
      <c r="DK1387" s="1"/>
      <c r="DL1387" s="1"/>
      <c r="DM1387" s="1"/>
      <c r="DN1387" s="1"/>
      <c r="DO1387" s="1"/>
      <c r="DP1387" s="1"/>
      <c r="DQ1387" s="1"/>
      <c r="DR1387" s="1"/>
      <c r="DS1387" s="1"/>
      <c r="DT1387" s="1"/>
      <c r="DU1387" s="1"/>
      <c r="DV1387" s="1"/>
      <c r="DW1387" s="1"/>
      <c r="DX1387" s="1"/>
      <c r="DY1387" s="1"/>
      <c r="DZ1387" s="1"/>
      <c r="EA1387" s="1"/>
      <c r="EB1387" s="1"/>
      <c r="EC1387" s="1"/>
      <c r="ED1387" s="1"/>
      <c r="EE1387" s="1"/>
      <c r="EF1387" s="1"/>
      <c r="EG1387" s="1"/>
    </row>
    <row r="1388" spans="1:137">
      <c r="A1388" s="1"/>
      <c r="B1388" s="1"/>
      <c r="C1388" s="1"/>
      <c r="D1388" s="1"/>
      <c r="E1388" s="10"/>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c r="BS1388" s="1"/>
      <c r="BT1388" s="1"/>
      <c r="BU1388" s="1"/>
      <c r="BV1388" s="1"/>
      <c r="BW1388" s="1"/>
      <c r="BX1388" s="1"/>
      <c r="BY1388" s="1"/>
      <c r="BZ1388" s="1"/>
      <c r="CA1388" s="1"/>
      <c r="CB1388" s="1"/>
      <c r="CC1388" s="1"/>
      <c r="CD1388" s="1"/>
      <c r="CE1388" s="1"/>
      <c r="CF1388" s="1"/>
      <c r="CG1388" s="1"/>
      <c r="CH1388" s="1"/>
      <c r="CI1388" s="1"/>
      <c r="CJ1388" s="1"/>
      <c r="CK1388" s="1"/>
      <c r="CL1388" s="1"/>
      <c r="CM1388" s="1"/>
      <c r="CN1388" s="1"/>
      <c r="CO1388" s="1"/>
      <c r="CP1388" s="1"/>
      <c r="CQ1388" s="1"/>
      <c r="CR1388" s="1"/>
      <c r="CS1388" s="1"/>
      <c r="CT1388" s="1"/>
      <c r="CU1388" s="1"/>
      <c r="CV1388" s="1"/>
      <c r="CW1388" s="1"/>
      <c r="CX1388" s="1"/>
      <c r="CY1388" s="1"/>
      <c r="CZ1388" s="1"/>
      <c r="DA1388" s="1"/>
      <c r="DB1388" s="1"/>
      <c r="DC1388" s="1"/>
      <c r="DD1388" s="1"/>
      <c r="DE1388" s="1"/>
      <c r="DF1388" s="1"/>
      <c r="DG1388" s="1"/>
      <c r="DH1388" s="1"/>
      <c r="DI1388" s="1"/>
      <c r="DJ1388" s="1"/>
      <c r="DK1388" s="1"/>
      <c r="DL1388" s="1"/>
      <c r="DM1388" s="1"/>
      <c r="DN1388" s="1"/>
      <c r="DO1388" s="1"/>
      <c r="DP1388" s="1"/>
      <c r="DQ1388" s="1"/>
      <c r="DR1388" s="1"/>
      <c r="DS1388" s="1"/>
      <c r="DT1388" s="1"/>
      <c r="DU1388" s="1"/>
      <c r="DV1388" s="1"/>
      <c r="DW1388" s="1"/>
      <c r="DX1388" s="1"/>
      <c r="DY1388" s="1"/>
      <c r="DZ1388" s="1"/>
      <c r="EA1388" s="1"/>
      <c r="EB1388" s="1"/>
      <c r="EC1388" s="1"/>
      <c r="ED1388" s="1"/>
      <c r="EE1388" s="1"/>
      <c r="EF1388" s="1"/>
      <c r="EG1388" s="1"/>
    </row>
    <row r="1389" spans="1:137">
      <c r="A1389" s="1"/>
      <c r="B1389" s="1"/>
      <c r="C1389" s="1"/>
      <c r="D1389" s="1"/>
      <c r="E1389" s="10"/>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c r="BS1389" s="1"/>
      <c r="BT1389" s="1"/>
      <c r="BU1389" s="1"/>
      <c r="BV1389" s="1"/>
      <c r="BW1389" s="1"/>
      <c r="BX1389" s="1"/>
      <c r="BY1389" s="1"/>
      <c r="BZ1389" s="1"/>
      <c r="CA1389" s="1"/>
      <c r="CB1389" s="1"/>
      <c r="CC1389" s="1"/>
      <c r="CD1389" s="1"/>
      <c r="CE1389" s="1"/>
      <c r="CF1389" s="1"/>
      <c r="CG1389" s="1"/>
      <c r="CH1389" s="1"/>
      <c r="CI1389" s="1"/>
      <c r="CJ1389" s="1"/>
      <c r="CK1389" s="1"/>
      <c r="CL1389" s="1"/>
      <c r="CM1389" s="1"/>
      <c r="CN1389" s="1"/>
      <c r="CO1389" s="1"/>
      <c r="CP1389" s="1"/>
      <c r="CQ1389" s="1"/>
      <c r="CR1389" s="1"/>
      <c r="CS1389" s="1"/>
      <c r="CT1389" s="1"/>
      <c r="CU1389" s="1"/>
      <c r="CV1389" s="1"/>
      <c r="CW1389" s="1"/>
      <c r="CX1389" s="1"/>
      <c r="CY1389" s="1"/>
      <c r="CZ1389" s="1"/>
      <c r="DA1389" s="1"/>
      <c r="DB1389" s="1"/>
      <c r="DC1389" s="1"/>
      <c r="DD1389" s="1"/>
      <c r="DE1389" s="1"/>
      <c r="DF1389" s="1"/>
      <c r="DG1389" s="1"/>
      <c r="DH1389" s="1"/>
      <c r="DI1389" s="1"/>
      <c r="DJ1389" s="1"/>
      <c r="DK1389" s="1"/>
      <c r="DL1389" s="1"/>
      <c r="DM1389" s="1"/>
      <c r="DN1389" s="1"/>
      <c r="DO1389" s="1"/>
      <c r="DP1389" s="1"/>
      <c r="DQ1389" s="1"/>
      <c r="DR1389" s="1"/>
      <c r="DS1389" s="1"/>
      <c r="DT1389" s="1"/>
      <c r="DU1389" s="1"/>
      <c r="DV1389" s="1"/>
      <c r="DW1389" s="1"/>
      <c r="DX1389" s="1"/>
      <c r="DY1389" s="1"/>
      <c r="DZ1389" s="1"/>
      <c r="EA1389" s="1"/>
      <c r="EB1389" s="1"/>
      <c r="EC1389" s="1"/>
      <c r="ED1389" s="1"/>
      <c r="EE1389" s="1"/>
      <c r="EF1389" s="1"/>
      <c r="EG1389" s="1"/>
    </row>
    <row r="1390" spans="1:137">
      <c r="A1390" s="1"/>
      <c r="B1390" s="1"/>
      <c r="C1390" s="1"/>
      <c r="D1390" s="1"/>
      <c r="E1390" s="10"/>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J1390" s="1"/>
      <c r="CK1390" s="1"/>
      <c r="CL1390" s="1"/>
      <c r="CM1390" s="1"/>
      <c r="CN1390" s="1"/>
      <c r="CO1390" s="1"/>
      <c r="CP1390" s="1"/>
      <c r="CQ1390" s="1"/>
      <c r="CR1390" s="1"/>
      <c r="CS1390" s="1"/>
      <c r="CT1390" s="1"/>
      <c r="CU1390" s="1"/>
      <c r="CV1390" s="1"/>
      <c r="CW1390" s="1"/>
      <c r="CX1390" s="1"/>
      <c r="CY1390" s="1"/>
      <c r="CZ1390" s="1"/>
      <c r="DA1390" s="1"/>
      <c r="DB1390" s="1"/>
      <c r="DC1390" s="1"/>
      <c r="DD1390" s="1"/>
      <c r="DE1390" s="1"/>
      <c r="DF1390" s="1"/>
      <c r="DG1390" s="1"/>
      <c r="DH1390" s="1"/>
      <c r="DI1390" s="1"/>
      <c r="DJ1390" s="1"/>
      <c r="DK1390" s="1"/>
      <c r="DL1390" s="1"/>
      <c r="DM1390" s="1"/>
      <c r="DN1390" s="1"/>
      <c r="DO1390" s="1"/>
      <c r="DP1390" s="1"/>
      <c r="DQ1390" s="1"/>
      <c r="DR1390" s="1"/>
      <c r="DS1390" s="1"/>
      <c r="DT1390" s="1"/>
      <c r="DU1390" s="1"/>
      <c r="DV1390" s="1"/>
      <c r="DW1390" s="1"/>
      <c r="DX1390" s="1"/>
      <c r="DY1390" s="1"/>
      <c r="DZ1390" s="1"/>
      <c r="EA1390" s="1"/>
      <c r="EB1390" s="1"/>
      <c r="EC1390" s="1"/>
      <c r="ED1390" s="1"/>
      <c r="EE1390" s="1"/>
      <c r="EF1390" s="1"/>
      <c r="EG1390" s="1"/>
    </row>
    <row r="1391" spans="1:137">
      <c r="A1391" s="1"/>
      <c r="B1391" s="1"/>
      <c r="C1391" s="1"/>
      <c r="D1391" s="1"/>
      <c r="E1391" s="10"/>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c r="BS1391" s="1"/>
      <c r="BT1391" s="1"/>
      <c r="BU1391" s="1"/>
      <c r="BV1391" s="1"/>
      <c r="BW1391" s="1"/>
      <c r="BX1391" s="1"/>
      <c r="BY1391" s="1"/>
      <c r="BZ1391" s="1"/>
      <c r="CA1391" s="1"/>
      <c r="CB1391" s="1"/>
      <c r="CC1391" s="1"/>
      <c r="CD1391" s="1"/>
      <c r="CE1391" s="1"/>
      <c r="CF1391" s="1"/>
      <c r="CG1391" s="1"/>
      <c r="CH1391" s="1"/>
      <c r="CI1391" s="1"/>
      <c r="CJ1391" s="1"/>
      <c r="CK1391" s="1"/>
      <c r="CL1391" s="1"/>
      <c r="CM1391" s="1"/>
      <c r="CN1391" s="1"/>
      <c r="CO1391" s="1"/>
      <c r="CP1391" s="1"/>
      <c r="CQ1391" s="1"/>
      <c r="CR1391" s="1"/>
      <c r="CS1391" s="1"/>
      <c r="CT1391" s="1"/>
      <c r="CU1391" s="1"/>
      <c r="CV1391" s="1"/>
      <c r="CW1391" s="1"/>
      <c r="CX1391" s="1"/>
      <c r="CY1391" s="1"/>
      <c r="CZ1391" s="1"/>
      <c r="DA1391" s="1"/>
      <c r="DB1391" s="1"/>
      <c r="DC1391" s="1"/>
      <c r="DD1391" s="1"/>
      <c r="DE1391" s="1"/>
      <c r="DF1391" s="1"/>
      <c r="DG1391" s="1"/>
      <c r="DH1391" s="1"/>
      <c r="DI1391" s="1"/>
      <c r="DJ1391" s="1"/>
      <c r="DK1391" s="1"/>
      <c r="DL1391" s="1"/>
      <c r="DM1391" s="1"/>
      <c r="DN1391" s="1"/>
      <c r="DO1391" s="1"/>
      <c r="DP1391" s="1"/>
      <c r="DQ1391" s="1"/>
      <c r="DR1391" s="1"/>
      <c r="DS1391" s="1"/>
      <c r="DT1391" s="1"/>
      <c r="DU1391" s="1"/>
      <c r="DV1391" s="1"/>
      <c r="DW1391" s="1"/>
      <c r="DX1391" s="1"/>
      <c r="DY1391" s="1"/>
      <c r="DZ1391" s="1"/>
      <c r="EA1391" s="1"/>
      <c r="EB1391" s="1"/>
      <c r="EC1391" s="1"/>
      <c r="ED1391" s="1"/>
      <c r="EE1391" s="1"/>
      <c r="EF1391" s="1"/>
      <c r="EG1391" s="1"/>
    </row>
    <row r="1392" spans="1:137">
      <c r="A1392" s="1"/>
      <c r="B1392" s="1"/>
      <c r="C1392" s="1"/>
      <c r="D1392" s="1"/>
      <c r="E1392" s="10"/>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J1392" s="1"/>
      <c r="CK1392" s="1"/>
      <c r="CL1392" s="1"/>
      <c r="CM1392" s="1"/>
      <c r="CN1392" s="1"/>
      <c r="CO1392" s="1"/>
      <c r="CP1392" s="1"/>
      <c r="CQ1392" s="1"/>
      <c r="CR1392" s="1"/>
      <c r="CS1392" s="1"/>
      <c r="CT1392" s="1"/>
      <c r="CU1392" s="1"/>
      <c r="CV1392" s="1"/>
      <c r="CW1392" s="1"/>
      <c r="CX1392" s="1"/>
      <c r="CY1392" s="1"/>
      <c r="CZ1392" s="1"/>
      <c r="DA1392" s="1"/>
      <c r="DB1392" s="1"/>
      <c r="DC1392" s="1"/>
      <c r="DD1392" s="1"/>
      <c r="DE1392" s="1"/>
      <c r="DF1392" s="1"/>
      <c r="DG1392" s="1"/>
      <c r="DH1392" s="1"/>
      <c r="DI1392" s="1"/>
      <c r="DJ1392" s="1"/>
      <c r="DK1392" s="1"/>
      <c r="DL1392" s="1"/>
      <c r="DM1392" s="1"/>
      <c r="DN1392" s="1"/>
      <c r="DO1392" s="1"/>
      <c r="DP1392" s="1"/>
      <c r="DQ1392" s="1"/>
      <c r="DR1392" s="1"/>
      <c r="DS1392" s="1"/>
      <c r="DT1392" s="1"/>
      <c r="DU1392" s="1"/>
      <c r="DV1392" s="1"/>
      <c r="DW1392" s="1"/>
      <c r="DX1392" s="1"/>
      <c r="DY1392" s="1"/>
      <c r="DZ1392" s="1"/>
      <c r="EA1392" s="1"/>
      <c r="EB1392" s="1"/>
      <c r="EC1392" s="1"/>
      <c r="ED1392" s="1"/>
      <c r="EE1392" s="1"/>
      <c r="EF1392" s="1"/>
      <c r="EG1392" s="1"/>
    </row>
    <row r="1393" spans="1:137">
      <c r="A1393" s="1"/>
      <c r="B1393" s="1"/>
      <c r="C1393" s="1"/>
      <c r="D1393" s="1"/>
      <c r="E1393" s="10"/>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J1393" s="1"/>
      <c r="CK1393" s="1"/>
      <c r="CL1393" s="1"/>
      <c r="CM1393" s="1"/>
      <c r="CN1393" s="1"/>
      <c r="CO1393" s="1"/>
      <c r="CP1393" s="1"/>
      <c r="CQ1393" s="1"/>
      <c r="CR1393" s="1"/>
      <c r="CS1393" s="1"/>
      <c r="CT1393" s="1"/>
      <c r="CU1393" s="1"/>
      <c r="CV1393" s="1"/>
      <c r="CW1393" s="1"/>
      <c r="CX1393" s="1"/>
      <c r="CY1393" s="1"/>
      <c r="CZ1393" s="1"/>
      <c r="DA1393" s="1"/>
      <c r="DB1393" s="1"/>
      <c r="DC1393" s="1"/>
      <c r="DD1393" s="1"/>
      <c r="DE1393" s="1"/>
      <c r="DF1393" s="1"/>
      <c r="DG1393" s="1"/>
      <c r="DH1393" s="1"/>
      <c r="DI1393" s="1"/>
      <c r="DJ1393" s="1"/>
      <c r="DK1393" s="1"/>
      <c r="DL1393" s="1"/>
      <c r="DM1393" s="1"/>
      <c r="DN1393" s="1"/>
      <c r="DO1393" s="1"/>
      <c r="DP1393" s="1"/>
      <c r="DQ1393" s="1"/>
      <c r="DR1393" s="1"/>
      <c r="DS1393" s="1"/>
      <c r="DT1393" s="1"/>
      <c r="DU1393" s="1"/>
      <c r="DV1393" s="1"/>
      <c r="DW1393" s="1"/>
      <c r="DX1393" s="1"/>
      <c r="DY1393" s="1"/>
      <c r="DZ1393" s="1"/>
      <c r="EA1393" s="1"/>
      <c r="EB1393" s="1"/>
      <c r="EC1393" s="1"/>
      <c r="ED1393" s="1"/>
      <c r="EE1393" s="1"/>
      <c r="EF1393" s="1"/>
      <c r="EG1393" s="1"/>
    </row>
    <row r="1394" spans="1:137">
      <c r="A1394" s="1"/>
      <c r="B1394" s="1"/>
      <c r="C1394" s="1"/>
      <c r="D1394" s="1"/>
      <c r="E1394" s="10"/>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c r="BS1394" s="1"/>
      <c r="BT1394" s="1"/>
      <c r="BU1394" s="1"/>
      <c r="BV1394" s="1"/>
      <c r="BW1394" s="1"/>
      <c r="BX1394" s="1"/>
      <c r="BY1394" s="1"/>
      <c r="BZ1394" s="1"/>
      <c r="CA1394" s="1"/>
      <c r="CB1394" s="1"/>
      <c r="CC1394" s="1"/>
      <c r="CD1394" s="1"/>
      <c r="CE1394" s="1"/>
      <c r="CF1394" s="1"/>
      <c r="CG1394" s="1"/>
      <c r="CH1394" s="1"/>
      <c r="CI1394" s="1"/>
      <c r="CJ1394" s="1"/>
      <c r="CK1394" s="1"/>
      <c r="CL1394" s="1"/>
      <c r="CM1394" s="1"/>
      <c r="CN1394" s="1"/>
      <c r="CO1394" s="1"/>
      <c r="CP1394" s="1"/>
      <c r="CQ1394" s="1"/>
      <c r="CR1394" s="1"/>
      <c r="CS1394" s="1"/>
      <c r="CT1394" s="1"/>
      <c r="CU1394" s="1"/>
      <c r="CV1394" s="1"/>
      <c r="CW1394" s="1"/>
      <c r="CX1394" s="1"/>
      <c r="CY1394" s="1"/>
      <c r="CZ1394" s="1"/>
      <c r="DA1394" s="1"/>
      <c r="DB1394" s="1"/>
      <c r="DC1394" s="1"/>
      <c r="DD1394" s="1"/>
      <c r="DE1394" s="1"/>
      <c r="DF1394" s="1"/>
      <c r="DG1394" s="1"/>
      <c r="DH1394" s="1"/>
      <c r="DI1394" s="1"/>
      <c r="DJ1394" s="1"/>
      <c r="DK1394" s="1"/>
      <c r="DL1394" s="1"/>
      <c r="DM1394" s="1"/>
      <c r="DN1394" s="1"/>
      <c r="DO1394" s="1"/>
      <c r="DP1394" s="1"/>
      <c r="DQ1394" s="1"/>
      <c r="DR1394" s="1"/>
      <c r="DS1394" s="1"/>
      <c r="DT1394" s="1"/>
      <c r="DU1394" s="1"/>
      <c r="DV1394" s="1"/>
      <c r="DW1394" s="1"/>
      <c r="DX1394" s="1"/>
      <c r="DY1394" s="1"/>
      <c r="DZ1394" s="1"/>
      <c r="EA1394" s="1"/>
      <c r="EB1394" s="1"/>
      <c r="EC1394" s="1"/>
      <c r="ED1394" s="1"/>
      <c r="EE1394" s="1"/>
      <c r="EF1394" s="1"/>
      <c r="EG1394" s="1"/>
    </row>
    <row r="1395" spans="1:137">
      <c r="A1395" s="1"/>
      <c r="B1395" s="1"/>
      <c r="C1395" s="1"/>
      <c r="D1395" s="1"/>
      <c r="E1395" s="10"/>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J1395" s="1"/>
      <c r="CK1395" s="1"/>
      <c r="CL1395" s="1"/>
      <c r="CM1395" s="1"/>
      <c r="CN1395" s="1"/>
      <c r="CO1395" s="1"/>
      <c r="CP1395" s="1"/>
      <c r="CQ1395" s="1"/>
      <c r="CR1395" s="1"/>
      <c r="CS1395" s="1"/>
      <c r="CT1395" s="1"/>
      <c r="CU1395" s="1"/>
      <c r="CV1395" s="1"/>
      <c r="CW1395" s="1"/>
      <c r="CX1395" s="1"/>
      <c r="CY1395" s="1"/>
      <c r="CZ1395" s="1"/>
      <c r="DA1395" s="1"/>
      <c r="DB1395" s="1"/>
      <c r="DC1395" s="1"/>
      <c r="DD1395" s="1"/>
      <c r="DE1395" s="1"/>
      <c r="DF1395" s="1"/>
      <c r="DG1395" s="1"/>
      <c r="DH1395" s="1"/>
      <c r="DI1395" s="1"/>
      <c r="DJ1395" s="1"/>
      <c r="DK1395" s="1"/>
      <c r="DL1395" s="1"/>
      <c r="DM1395" s="1"/>
      <c r="DN1395" s="1"/>
      <c r="DO1395" s="1"/>
      <c r="DP1395" s="1"/>
      <c r="DQ1395" s="1"/>
      <c r="DR1395" s="1"/>
      <c r="DS1395" s="1"/>
      <c r="DT1395" s="1"/>
      <c r="DU1395" s="1"/>
      <c r="DV1395" s="1"/>
      <c r="DW1395" s="1"/>
      <c r="DX1395" s="1"/>
      <c r="DY1395" s="1"/>
      <c r="DZ1395" s="1"/>
      <c r="EA1395" s="1"/>
      <c r="EB1395" s="1"/>
      <c r="EC1395" s="1"/>
      <c r="ED1395" s="1"/>
      <c r="EE1395" s="1"/>
      <c r="EF1395" s="1"/>
      <c r="EG1395" s="1"/>
    </row>
    <row r="1396" spans="1:137">
      <c r="A1396" s="1"/>
      <c r="B1396" s="1"/>
      <c r="C1396" s="1"/>
      <c r="D1396" s="1"/>
      <c r="E1396" s="10"/>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J1396" s="1"/>
      <c r="CK1396" s="1"/>
      <c r="CL1396" s="1"/>
      <c r="CM1396" s="1"/>
      <c r="CN1396" s="1"/>
      <c r="CO1396" s="1"/>
      <c r="CP1396" s="1"/>
      <c r="CQ1396" s="1"/>
      <c r="CR1396" s="1"/>
      <c r="CS1396" s="1"/>
      <c r="CT1396" s="1"/>
      <c r="CU1396" s="1"/>
      <c r="CV1396" s="1"/>
      <c r="CW1396" s="1"/>
      <c r="CX1396" s="1"/>
      <c r="CY1396" s="1"/>
      <c r="CZ1396" s="1"/>
      <c r="DA1396" s="1"/>
      <c r="DB1396" s="1"/>
      <c r="DC1396" s="1"/>
      <c r="DD1396" s="1"/>
      <c r="DE1396" s="1"/>
      <c r="DF1396" s="1"/>
      <c r="DG1396" s="1"/>
      <c r="DH1396" s="1"/>
      <c r="DI1396" s="1"/>
      <c r="DJ1396" s="1"/>
      <c r="DK1396" s="1"/>
      <c r="DL1396" s="1"/>
      <c r="DM1396" s="1"/>
      <c r="DN1396" s="1"/>
      <c r="DO1396" s="1"/>
      <c r="DP1396" s="1"/>
      <c r="DQ1396" s="1"/>
      <c r="DR1396" s="1"/>
      <c r="DS1396" s="1"/>
      <c r="DT1396" s="1"/>
      <c r="DU1396" s="1"/>
      <c r="DV1396" s="1"/>
      <c r="DW1396" s="1"/>
      <c r="DX1396" s="1"/>
      <c r="DY1396" s="1"/>
      <c r="DZ1396" s="1"/>
      <c r="EA1396" s="1"/>
      <c r="EB1396" s="1"/>
      <c r="EC1396" s="1"/>
      <c r="ED1396" s="1"/>
      <c r="EE1396" s="1"/>
      <c r="EF1396" s="1"/>
      <c r="EG1396" s="1"/>
    </row>
    <row r="1397" spans="1:137">
      <c r="A1397" s="1"/>
      <c r="B1397" s="1"/>
      <c r="C1397" s="1"/>
      <c r="D1397" s="1"/>
      <c r="E1397" s="10"/>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J1397" s="1"/>
      <c r="CK1397" s="1"/>
      <c r="CL1397" s="1"/>
      <c r="CM1397" s="1"/>
      <c r="CN1397" s="1"/>
      <c r="CO1397" s="1"/>
      <c r="CP1397" s="1"/>
      <c r="CQ1397" s="1"/>
      <c r="CR1397" s="1"/>
      <c r="CS1397" s="1"/>
      <c r="CT1397" s="1"/>
      <c r="CU1397" s="1"/>
      <c r="CV1397" s="1"/>
      <c r="CW1397" s="1"/>
      <c r="CX1397" s="1"/>
      <c r="CY1397" s="1"/>
      <c r="CZ1397" s="1"/>
      <c r="DA1397" s="1"/>
      <c r="DB1397" s="1"/>
      <c r="DC1397" s="1"/>
      <c r="DD1397" s="1"/>
      <c r="DE1397" s="1"/>
      <c r="DF1397" s="1"/>
      <c r="DG1397" s="1"/>
      <c r="DH1397" s="1"/>
      <c r="DI1397" s="1"/>
      <c r="DJ1397" s="1"/>
      <c r="DK1397" s="1"/>
      <c r="DL1397" s="1"/>
      <c r="DM1397" s="1"/>
      <c r="DN1397" s="1"/>
      <c r="DO1397" s="1"/>
      <c r="DP1397" s="1"/>
      <c r="DQ1397" s="1"/>
      <c r="DR1397" s="1"/>
      <c r="DS1397" s="1"/>
      <c r="DT1397" s="1"/>
      <c r="DU1397" s="1"/>
      <c r="DV1397" s="1"/>
      <c r="DW1397" s="1"/>
      <c r="DX1397" s="1"/>
      <c r="DY1397" s="1"/>
      <c r="DZ1397" s="1"/>
      <c r="EA1397" s="1"/>
      <c r="EB1397" s="1"/>
      <c r="EC1397" s="1"/>
      <c r="ED1397" s="1"/>
      <c r="EE1397" s="1"/>
      <c r="EF1397" s="1"/>
      <c r="EG1397" s="1"/>
    </row>
    <row r="1398" spans="1:137">
      <c r="A1398" s="1"/>
      <c r="B1398" s="1"/>
      <c r="C1398" s="1"/>
      <c r="D1398" s="1"/>
      <c r="E1398" s="10"/>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c r="BS1398" s="1"/>
      <c r="BT1398" s="1"/>
      <c r="BU1398" s="1"/>
      <c r="BV1398" s="1"/>
      <c r="BW1398" s="1"/>
      <c r="BX1398" s="1"/>
      <c r="BY1398" s="1"/>
      <c r="BZ1398" s="1"/>
      <c r="CA1398" s="1"/>
      <c r="CB1398" s="1"/>
      <c r="CC1398" s="1"/>
      <c r="CD1398" s="1"/>
      <c r="CE1398" s="1"/>
      <c r="CF1398" s="1"/>
      <c r="CG1398" s="1"/>
      <c r="CH1398" s="1"/>
      <c r="CI1398" s="1"/>
      <c r="CJ1398" s="1"/>
      <c r="CK1398" s="1"/>
      <c r="CL1398" s="1"/>
      <c r="CM1398" s="1"/>
      <c r="CN1398" s="1"/>
      <c r="CO1398" s="1"/>
      <c r="CP1398" s="1"/>
      <c r="CQ1398" s="1"/>
      <c r="CR1398" s="1"/>
      <c r="CS1398" s="1"/>
      <c r="CT1398" s="1"/>
      <c r="CU1398" s="1"/>
      <c r="CV1398" s="1"/>
      <c r="CW1398" s="1"/>
      <c r="CX1398" s="1"/>
      <c r="CY1398" s="1"/>
      <c r="CZ1398" s="1"/>
      <c r="DA1398" s="1"/>
      <c r="DB1398" s="1"/>
      <c r="DC1398" s="1"/>
      <c r="DD1398" s="1"/>
      <c r="DE1398" s="1"/>
      <c r="DF1398" s="1"/>
      <c r="DG1398" s="1"/>
      <c r="DH1398" s="1"/>
      <c r="DI1398" s="1"/>
      <c r="DJ1398" s="1"/>
      <c r="DK1398" s="1"/>
      <c r="DL1398" s="1"/>
      <c r="DM1398" s="1"/>
      <c r="DN1398" s="1"/>
      <c r="DO1398" s="1"/>
      <c r="DP1398" s="1"/>
      <c r="DQ1398" s="1"/>
      <c r="DR1398" s="1"/>
      <c r="DS1398" s="1"/>
      <c r="DT1398" s="1"/>
      <c r="DU1398" s="1"/>
      <c r="DV1398" s="1"/>
      <c r="DW1398" s="1"/>
      <c r="DX1398" s="1"/>
      <c r="DY1398" s="1"/>
      <c r="DZ1398" s="1"/>
      <c r="EA1398" s="1"/>
      <c r="EB1398" s="1"/>
      <c r="EC1398" s="1"/>
      <c r="ED1398" s="1"/>
      <c r="EE1398" s="1"/>
      <c r="EF1398" s="1"/>
      <c r="EG1398" s="1"/>
    </row>
    <row r="1399" spans="1:137">
      <c r="A1399" s="1"/>
      <c r="B1399" s="1"/>
      <c r="C1399" s="1"/>
      <c r="D1399" s="1"/>
      <c r="E1399" s="10"/>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J1399" s="1"/>
      <c r="CK1399" s="1"/>
      <c r="CL1399" s="1"/>
      <c r="CM1399" s="1"/>
      <c r="CN1399" s="1"/>
      <c r="CO1399" s="1"/>
      <c r="CP1399" s="1"/>
      <c r="CQ1399" s="1"/>
      <c r="CR1399" s="1"/>
      <c r="CS1399" s="1"/>
      <c r="CT1399" s="1"/>
      <c r="CU1399" s="1"/>
      <c r="CV1399" s="1"/>
      <c r="CW1399" s="1"/>
      <c r="CX1399" s="1"/>
      <c r="CY1399" s="1"/>
      <c r="CZ1399" s="1"/>
      <c r="DA1399" s="1"/>
      <c r="DB1399" s="1"/>
      <c r="DC1399" s="1"/>
      <c r="DD1399" s="1"/>
      <c r="DE1399" s="1"/>
      <c r="DF1399" s="1"/>
      <c r="DG1399" s="1"/>
      <c r="DH1399" s="1"/>
      <c r="DI1399" s="1"/>
      <c r="DJ1399" s="1"/>
      <c r="DK1399" s="1"/>
      <c r="DL1399" s="1"/>
      <c r="DM1399" s="1"/>
      <c r="DN1399" s="1"/>
      <c r="DO1399" s="1"/>
      <c r="DP1399" s="1"/>
      <c r="DQ1399" s="1"/>
      <c r="DR1399" s="1"/>
      <c r="DS1399" s="1"/>
      <c r="DT1399" s="1"/>
      <c r="DU1399" s="1"/>
      <c r="DV1399" s="1"/>
      <c r="DW1399" s="1"/>
      <c r="DX1399" s="1"/>
      <c r="DY1399" s="1"/>
      <c r="DZ1399" s="1"/>
      <c r="EA1399" s="1"/>
      <c r="EB1399" s="1"/>
      <c r="EC1399" s="1"/>
      <c r="ED1399" s="1"/>
      <c r="EE1399" s="1"/>
      <c r="EF1399" s="1"/>
      <c r="EG1399" s="1"/>
    </row>
    <row r="1400" spans="1:137">
      <c r="A1400" s="1"/>
      <c r="B1400" s="1"/>
      <c r="C1400" s="1"/>
      <c r="D1400" s="1"/>
      <c r="E1400" s="10"/>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J1400" s="1"/>
      <c r="CK1400" s="1"/>
      <c r="CL1400" s="1"/>
      <c r="CM1400" s="1"/>
      <c r="CN1400" s="1"/>
      <c r="CO1400" s="1"/>
      <c r="CP1400" s="1"/>
      <c r="CQ1400" s="1"/>
      <c r="CR1400" s="1"/>
      <c r="CS1400" s="1"/>
      <c r="CT1400" s="1"/>
      <c r="CU1400" s="1"/>
      <c r="CV1400" s="1"/>
      <c r="CW1400" s="1"/>
      <c r="CX1400" s="1"/>
      <c r="CY1400" s="1"/>
      <c r="CZ1400" s="1"/>
      <c r="DA1400" s="1"/>
      <c r="DB1400" s="1"/>
      <c r="DC1400" s="1"/>
      <c r="DD1400" s="1"/>
      <c r="DE1400" s="1"/>
      <c r="DF1400" s="1"/>
      <c r="DG1400" s="1"/>
      <c r="DH1400" s="1"/>
      <c r="DI1400" s="1"/>
      <c r="DJ1400" s="1"/>
      <c r="DK1400" s="1"/>
      <c r="DL1400" s="1"/>
      <c r="DM1400" s="1"/>
      <c r="DN1400" s="1"/>
      <c r="DO1400" s="1"/>
      <c r="DP1400" s="1"/>
      <c r="DQ1400" s="1"/>
      <c r="DR1400" s="1"/>
      <c r="DS1400" s="1"/>
      <c r="DT1400" s="1"/>
      <c r="DU1400" s="1"/>
      <c r="DV1400" s="1"/>
      <c r="DW1400" s="1"/>
      <c r="DX1400" s="1"/>
      <c r="DY1400" s="1"/>
      <c r="DZ1400" s="1"/>
      <c r="EA1400" s="1"/>
      <c r="EB1400" s="1"/>
      <c r="EC1400" s="1"/>
      <c r="ED1400" s="1"/>
      <c r="EE1400" s="1"/>
      <c r="EF1400" s="1"/>
      <c r="EG1400" s="1"/>
    </row>
    <row r="1401" spans="1:137">
      <c r="A1401" s="1"/>
      <c r="B1401" s="1"/>
      <c r="C1401" s="1"/>
      <c r="D1401" s="1"/>
      <c r="E1401" s="10"/>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J1401" s="1"/>
      <c r="CK1401" s="1"/>
      <c r="CL1401" s="1"/>
      <c r="CM1401" s="1"/>
      <c r="CN1401" s="1"/>
      <c r="CO1401" s="1"/>
      <c r="CP1401" s="1"/>
      <c r="CQ1401" s="1"/>
      <c r="CR1401" s="1"/>
      <c r="CS1401" s="1"/>
      <c r="CT1401" s="1"/>
      <c r="CU1401" s="1"/>
      <c r="CV1401" s="1"/>
      <c r="CW1401" s="1"/>
      <c r="CX1401" s="1"/>
      <c r="CY1401" s="1"/>
      <c r="CZ1401" s="1"/>
      <c r="DA1401" s="1"/>
      <c r="DB1401" s="1"/>
      <c r="DC1401" s="1"/>
      <c r="DD1401" s="1"/>
      <c r="DE1401" s="1"/>
      <c r="DF1401" s="1"/>
      <c r="DG1401" s="1"/>
      <c r="DH1401" s="1"/>
      <c r="DI1401" s="1"/>
      <c r="DJ1401" s="1"/>
      <c r="DK1401" s="1"/>
      <c r="DL1401" s="1"/>
      <c r="DM1401" s="1"/>
      <c r="DN1401" s="1"/>
      <c r="DO1401" s="1"/>
      <c r="DP1401" s="1"/>
      <c r="DQ1401" s="1"/>
      <c r="DR1401" s="1"/>
      <c r="DS1401" s="1"/>
      <c r="DT1401" s="1"/>
      <c r="DU1401" s="1"/>
      <c r="DV1401" s="1"/>
      <c r="DW1401" s="1"/>
      <c r="DX1401" s="1"/>
      <c r="DY1401" s="1"/>
      <c r="DZ1401" s="1"/>
      <c r="EA1401" s="1"/>
      <c r="EB1401" s="1"/>
      <c r="EC1401" s="1"/>
      <c r="ED1401" s="1"/>
      <c r="EE1401" s="1"/>
      <c r="EF1401" s="1"/>
      <c r="EG1401" s="1"/>
    </row>
    <row r="1402" spans="1:137">
      <c r="A1402" s="1"/>
      <c r="B1402" s="1"/>
      <c r="C1402" s="1"/>
      <c r="D1402" s="1"/>
      <c r="E1402" s="10"/>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c r="CO1402" s="1"/>
      <c r="CP1402" s="1"/>
      <c r="CQ1402" s="1"/>
      <c r="CR1402" s="1"/>
      <c r="CS1402" s="1"/>
      <c r="CT1402" s="1"/>
      <c r="CU1402" s="1"/>
      <c r="CV1402" s="1"/>
      <c r="CW1402" s="1"/>
      <c r="CX1402" s="1"/>
      <c r="CY1402" s="1"/>
      <c r="CZ1402" s="1"/>
      <c r="DA1402" s="1"/>
      <c r="DB1402" s="1"/>
      <c r="DC1402" s="1"/>
      <c r="DD1402" s="1"/>
      <c r="DE1402" s="1"/>
      <c r="DF1402" s="1"/>
      <c r="DG1402" s="1"/>
      <c r="DH1402" s="1"/>
      <c r="DI1402" s="1"/>
      <c r="DJ1402" s="1"/>
      <c r="DK1402" s="1"/>
      <c r="DL1402" s="1"/>
      <c r="DM1402" s="1"/>
      <c r="DN1402" s="1"/>
      <c r="DO1402" s="1"/>
      <c r="DP1402" s="1"/>
      <c r="DQ1402" s="1"/>
      <c r="DR1402" s="1"/>
      <c r="DS1402" s="1"/>
      <c r="DT1402" s="1"/>
      <c r="DU1402" s="1"/>
      <c r="DV1402" s="1"/>
      <c r="DW1402" s="1"/>
      <c r="DX1402" s="1"/>
      <c r="DY1402" s="1"/>
      <c r="DZ1402" s="1"/>
      <c r="EA1402" s="1"/>
      <c r="EB1402" s="1"/>
      <c r="EC1402" s="1"/>
      <c r="ED1402" s="1"/>
      <c r="EE1402" s="1"/>
      <c r="EF1402" s="1"/>
      <c r="EG1402" s="1"/>
    </row>
    <row r="1403" spans="1:137">
      <c r="A1403" s="1"/>
      <c r="B1403" s="1"/>
      <c r="C1403" s="1"/>
      <c r="D1403" s="1"/>
      <c r="E1403" s="10"/>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c r="CO1403" s="1"/>
      <c r="CP1403" s="1"/>
      <c r="CQ1403" s="1"/>
      <c r="CR1403" s="1"/>
      <c r="CS1403" s="1"/>
      <c r="CT1403" s="1"/>
      <c r="CU1403" s="1"/>
      <c r="CV1403" s="1"/>
      <c r="CW1403" s="1"/>
      <c r="CX1403" s="1"/>
      <c r="CY1403" s="1"/>
      <c r="CZ1403" s="1"/>
      <c r="DA1403" s="1"/>
      <c r="DB1403" s="1"/>
      <c r="DC1403" s="1"/>
      <c r="DD1403" s="1"/>
      <c r="DE1403" s="1"/>
      <c r="DF1403" s="1"/>
      <c r="DG1403" s="1"/>
      <c r="DH1403" s="1"/>
      <c r="DI1403" s="1"/>
      <c r="DJ1403" s="1"/>
      <c r="DK1403" s="1"/>
      <c r="DL1403" s="1"/>
      <c r="DM1403" s="1"/>
      <c r="DN1403" s="1"/>
      <c r="DO1403" s="1"/>
      <c r="DP1403" s="1"/>
      <c r="DQ1403" s="1"/>
      <c r="DR1403" s="1"/>
      <c r="DS1403" s="1"/>
      <c r="DT1403" s="1"/>
      <c r="DU1403" s="1"/>
      <c r="DV1403" s="1"/>
      <c r="DW1403" s="1"/>
      <c r="DX1403" s="1"/>
      <c r="DY1403" s="1"/>
      <c r="DZ1403" s="1"/>
      <c r="EA1403" s="1"/>
      <c r="EB1403" s="1"/>
      <c r="EC1403" s="1"/>
      <c r="ED1403" s="1"/>
      <c r="EE1403" s="1"/>
      <c r="EF1403" s="1"/>
      <c r="EG1403" s="1"/>
    </row>
    <row r="1404" spans="1:137">
      <c r="A1404" s="1"/>
      <c r="B1404" s="1"/>
      <c r="C1404" s="1"/>
      <c r="D1404" s="1"/>
      <c r="E1404" s="10"/>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c r="BS1404" s="1"/>
      <c r="BT1404" s="1"/>
      <c r="BU1404" s="1"/>
      <c r="BV1404" s="1"/>
      <c r="BW1404" s="1"/>
      <c r="BX1404" s="1"/>
      <c r="BY1404" s="1"/>
      <c r="BZ1404" s="1"/>
      <c r="CA1404" s="1"/>
      <c r="CB1404" s="1"/>
      <c r="CC1404" s="1"/>
      <c r="CD1404" s="1"/>
      <c r="CE1404" s="1"/>
      <c r="CF1404" s="1"/>
      <c r="CG1404" s="1"/>
      <c r="CH1404" s="1"/>
      <c r="CI1404" s="1"/>
      <c r="CJ1404" s="1"/>
      <c r="CK1404" s="1"/>
      <c r="CL1404" s="1"/>
      <c r="CM1404" s="1"/>
      <c r="CN1404" s="1"/>
      <c r="CO1404" s="1"/>
      <c r="CP1404" s="1"/>
      <c r="CQ1404" s="1"/>
      <c r="CR1404" s="1"/>
      <c r="CS1404" s="1"/>
      <c r="CT1404" s="1"/>
      <c r="CU1404" s="1"/>
      <c r="CV1404" s="1"/>
      <c r="CW1404" s="1"/>
      <c r="CX1404" s="1"/>
      <c r="CY1404" s="1"/>
      <c r="CZ1404" s="1"/>
      <c r="DA1404" s="1"/>
      <c r="DB1404" s="1"/>
      <c r="DC1404" s="1"/>
      <c r="DD1404" s="1"/>
      <c r="DE1404" s="1"/>
      <c r="DF1404" s="1"/>
      <c r="DG1404" s="1"/>
      <c r="DH1404" s="1"/>
      <c r="DI1404" s="1"/>
      <c r="DJ1404" s="1"/>
      <c r="DK1404" s="1"/>
      <c r="DL1404" s="1"/>
      <c r="DM1404" s="1"/>
      <c r="DN1404" s="1"/>
      <c r="DO1404" s="1"/>
      <c r="DP1404" s="1"/>
      <c r="DQ1404" s="1"/>
      <c r="DR1404" s="1"/>
      <c r="DS1404" s="1"/>
      <c r="DT1404" s="1"/>
      <c r="DU1404" s="1"/>
      <c r="DV1404" s="1"/>
      <c r="DW1404" s="1"/>
      <c r="DX1404" s="1"/>
      <c r="DY1404" s="1"/>
      <c r="DZ1404" s="1"/>
      <c r="EA1404" s="1"/>
      <c r="EB1404" s="1"/>
      <c r="EC1404" s="1"/>
      <c r="ED1404" s="1"/>
      <c r="EE1404" s="1"/>
      <c r="EF1404" s="1"/>
      <c r="EG1404" s="1"/>
    </row>
    <row r="1405" spans="1:137">
      <c r="A1405" s="1"/>
      <c r="B1405" s="1"/>
      <c r="C1405" s="1"/>
      <c r="D1405" s="1"/>
      <c r="E1405" s="10"/>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c r="BS1405" s="1"/>
      <c r="BT1405" s="1"/>
      <c r="BU1405" s="1"/>
      <c r="BV1405" s="1"/>
      <c r="BW1405" s="1"/>
      <c r="BX1405" s="1"/>
      <c r="BY1405" s="1"/>
      <c r="BZ1405" s="1"/>
      <c r="CA1405" s="1"/>
      <c r="CB1405" s="1"/>
      <c r="CC1405" s="1"/>
      <c r="CD1405" s="1"/>
      <c r="CE1405" s="1"/>
      <c r="CF1405" s="1"/>
      <c r="CG1405" s="1"/>
      <c r="CH1405" s="1"/>
      <c r="CI1405" s="1"/>
      <c r="CJ1405" s="1"/>
      <c r="CK1405" s="1"/>
      <c r="CL1405" s="1"/>
      <c r="CM1405" s="1"/>
      <c r="CN1405" s="1"/>
      <c r="CO1405" s="1"/>
      <c r="CP1405" s="1"/>
      <c r="CQ1405" s="1"/>
      <c r="CR1405" s="1"/>
      <c r="CS1405" s="1"/>
      <c r="CT1405" s="1"/>
      <c r="CU1405" s="1"/>
      <c r="CV1405" s="1"/>
      <c r="CW1405" s="1"/>
      <c r="CX1405" s="1"/>
      <c r="CY1405" s="1"/>
      <c r="CZ1405" s="1"/>
      <c r="DA1405" s="1"/>
      <c r="DB1405" s="1"/>
      <c r="DC1405" s="1"/>
      <c r="DD1405" s="1"/>
      <c r="DE1405" s="1"/>
      <c r="DF1405" s="1"/>
      <c r="DG1405" s="1"/>
      <c r="DH1405" s="1"/>
      <c r="DI1405" s="1"/>
      <c r="DJ1405" s="1"/>
      <c r="DK1405" s="1"/>
      <c r="DL1405" s="1"/>
      <c r="DM1405" s="1"/>
      <c r="DN1405" s="1"/>
      <c r="DO1405" s="1"/>
      <c r="DP1405" s="1"/>
      <c r="DQ1405" s="1"/>
      <c r="DR1405" s="1"/>
      <c r="DS1405" s="1"/>
      <c r="DT1405" s="1"/>
      <c r="DU1405" s="1"/>
      <c r="DV1405" s="1"/>
      <c r="DW1405" s="1"/>
      <c r="DX1405" s="1"/>
      <c r="DY1405" s="1"/>
      <c r="DZ1405" s="1"/>
      <c r="EA1405" s="1"/>
      <c r="EB1405" s="1"/>
      <c r="EC1405" s="1"/>
      <c r="ED1405" s="1"/>
      <c r="EE1405" s="1"/>
      <c r="EF1405" s="1"/>
      <c r="EG1405" s="1"/>
    </row>
    <row r="1406" spans="1:137">
      <c r="A1406" s="1"/>
      <c r="B1406" s="1"/>
      <c r="C1406" s="1"/>
      <c r="D1406" s="1"/>
      <c r="E1406" s="10"/>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c r="BS1406" s="1"/>
      <c r="BT1406" s="1"/>
      <c r="BU1406" s="1"/>
      <c r="BV1406" s="1"/>
      <c r="BW1406" s="1"/>
      <c r="BX1406" s="1"/>
      <c r="BY1406" s="1"/>
      <c r="BZ1406" s="1"/>
      <c r="CA1406" s="1"/>
      <c r="CB1406" s="1"/>
      <c r="CC1406" s="1"/>
      <c r="CD1406" s="1"/>
      <c r="CE1406" s="1"/>
      <c r="CF1406" s="1"/>
      <c r="CG1406" s="1"/>
      <c r="CH1406" s="1"/>
      <c r="CI1406" s="1"/>
      <c r="CJ1406" s="1"/>
      <c r="CK1406" s="1"/>
      <c r="CL1406" s="1"/>
      <c r="CM1406" s="1"/>
      <c r="CN1406" s="1"/>
      <c r="CO1406" s="1"/>
      <c r="CP1406" s="1"/>
      <c r="CQ1406" s="1"/>
      <c r="CR1406" s="1"/>
      <c r="CS1406" s="1"/>
      <c r="CT1406" s="1"/>
      <c r="CU1406" s="1"/>
      <c r="CV1406" s="1"/>
      <c r="CW1406" s="1"/>
      <c r="CX1406" s="1"/>
      <c r="CY1406" s="1"/>
      <c r="CZ1406" s="1"/>
      <c r="DA1406" s="1"/>
      <c r="DB1406" s="1"/>
      <c r="DC1406" s="1"/>
      <c r="DD1406" s="1"/>
      <c r="DE1406" s="1"/>
      <c r="DF1406" s="1"/>
      <c r="DG1406" s="1"/>
      <c r="DH1406" s="1"/>
      <c r="DI1406" s="1"/>
      <c r="DJ1406" s="1"/>
      <c r="DK1406" s="1"/>
      <c r="DL1406" s="1"/>
      <c r="DM1406" s="1"/>
      <c r="DN1406" s="1"/>
      <c r="DO1406" s="1"/>
      <c r="DP1406" s="1"/>
      <c r="DQ1406" s="1"/>
      <c r="DR1406" s="1"/>
      <c r="DS1406" s="1"/>
      <c r="DT1406" s="1"/>
      <c r="DU1406" s="1"/>
      <c r="DV1406" s="1"/>
      <c r="DW1406" s="1"/>
      <c r="DX1406" s="1"/>
      <c r="DY1406" s="1"/>
      <c r="DZ1406" s="1"/>
      <c r="EA1406" s="1"/>
      <c r="EB1406" s="1"/>
      <c r="EC1406" s="1"/>
      <c r="ED1406" s="1"/>
      <c r="EE1406" s="1"/>
      <c r="EF1406" s="1"/>
      <c r="EG1406" s="1"/>
    </row>
    <row r="1407" spans="1:137">
      <c r="A1407" s="1"/>
      <c r="B1407" s="1"/>
      <c r="C1407" s="1"/>
      <c r="D1407" s="1"/>
      <c r="E1407" s="10"/>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c r="BS1407" s="1"/>
      <c r="BT1407" s="1"/>
      <c r="BU1407" s="1"/>
      <c r="BV1407" s="1"/>
      <c r="BW1407" s="1"/>
      <c r="BX1407" s="1"/>
      <c r="BY1407" s="1"/>
      <c r="BZ1407" s="1"/>
      <c r="CA1407" s="1"/>
      <c r="CB1407" s="1"/>
      <c r="CC1407" s="1"/>
      <c r="CD1407" s="1"/>
      <c r="CE1407" s="1"/>
      <c r="CF1407" s="1"/>
      <c r="CG1407" s="1"/>
      <c r="CH1407" s="1"/>
      <c r="CI1407" s="1"/>
      <c r="CJ1407" s="1"/>
      <c r="CK1407" s="1"/>
      <c r="CL1407" s="1"/>
      <c r="CM1407" s="1"/>
      <c r="CN1407" s="1"/>
      <c r="CO1407" s="1"/>
      <c r="CP1407" s="1"/>
      <c r="CQ1407" s="1"/>
      <c r="CR1407" s="1"/>
      <c r="CS1407" s="1"/>
      <c r="CT1407" s="1"/>
      <c r="CU1407" s="1"/>
      <c r="CV1407" s="1"/>
      <c r="CW1407" s="1"/>
      <c r="CX1407" s="1"/>
      <c r="CY1407" s="1"/>
      <c r="CZ1407" s="1"/>
      <c r="DA1407" s="1"/>
      <c r="DB1407" s="1"/>
      <c r="DC1407" s="1"/>
      <c r="DD1407" s="1"/>
      <c r="DE1407" s="1"/>
      <c r="DF1407" s="1"/>
      <c r="DG1407" s="1"/>
      <c r="DH1407" s="1"/>
      <c r="DI1407" s="1"/>
      <c r="DJ1407" s="1"/>
      <c r="DK1407" s="1"/>
      <c r="DL1407" s="1"/>
      <c r="DM1407" s="1"/>
      <c r="DN1407" s="1"/>
      <c r="DO1407" s="1"/>
      <c r="DP1407" s="1"/>
      <c r="DQ1407" s="1"/>
      <c r="DR1407" s="1"/>
      <c r="DS1407" s="1"/>
      <c r="DT1407" s="1"/>
      <c r="DU1407" s="1"/>
      <c r="DV1407" s="1"/>
      <c r="DW1407" s="1"/>
      <c r="DX1407" s="1"/>
      <c r="DY1407" s="1"/>
      <c r="DZ1407" s="1"/>
      <c r="EA1407" s="1"/>
      <c r="EB1407" s="1"/>
      <c r="EC1407" s="1"/>
      <c r="ED1407" s="1"/>
      <c r="EE1407" s="1"/>
      <c r="EF1407" s="1"/>
      <c r="EG1407" s="1"/>
    </row>
    <row r="1408" spans="1:137">
      <c r="A1408" s="1"/>
      <c r="B1408" s="1"/>
      <c r="C1408" s="1"/>
      <c r="D1408" s="1"/>
      <c r="E1408" s="10"/>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c r="BV1408" s="1"/>
      <c r="BW1408" s="1"/>
      <c r="BX1408" s="1"/>
      <c r="BY1408" s="1"/>
      <c r="BZ1408" s="1"/>
      <c r="CA1408" s="1"/>
      <c r="CB1408" s="1"/>
      <c r="CC1408" s="1"/>
      <c r="CD1408" s="1"/>
      <c r="CE1408" s="1"/>
      <c r="CF1408" s="1"/>
      <c r="CG1408" s="1"/>
      <c r="CH1408" s="1"/>
      <c r="CI1408" s="1"/>
      <c r="CJ1408" s="1"/>
      <c r="CK1408" s="1"/>
      <c r="CL1408" s="1"/>
      <c r="CM1408" s="1"/>
      <c r="CN1408" s="1"/>
      <c r="CO1408" s="1"/>
      <c r="CP1408" s="1"/>
      <c r="CQ1408" s="1"/>
      <c r="CR1408" s="1"/>
      <c r="CS1408" s="1"/>
      <c r="CT1408" s="1"/>
      <c r="CU1408" s="1"/>
      <c r="CV1408" s="1"/>
      <c r="CW1408" s="1"/>
      <c r="CX1408" s="1"/>
      <c r="CY1408" s="1"/>
      <c r="CZ1408" s="1"/>
      <c r="DA1408" s="1"/>
      <c r="DB1408" s="1"/>
      <c r="DC1408" s="1"/>
      <c r="DD1408" s="1"/>
      <c r="DE1408" s="1"/>
      <c r="DF1408" s="1"/>
      <c r="DG1408" s="1"/>
      <c r="DH1408" s="1"/>
      <c r="DI1408" s="1"/>
      <c r="DJ1408" s="1"/>
      <c r="DK1408" s="1"/>
      <c r="DL1408" s="1"/>
      <c r="DM1408" s="1"/>
      <c r="DN1408" s="1"/>
      <c r="DO1408" s="1"/>
      <c r="DP1408" s="1"/>
      <c r="DQ1408" s="1"/>
      <c r="DR1408" s="1"/>
      <c r="DS1408" s="1"/>
      <c r="DT1408" s="1"/>
      <c r="DU1408" s="1"/>
      <c r="DV1408" s="1"/>
      <c r="DW1408" s="1"/>
      <c r="DX1408" s="1"/>
      <c r="DY1408" s="1"/>
      <c r="DZ1408" s="1"/>
      <c r="EA1408" s="1"/>
      <c r="EB1408" s="1"/>
      <c r="EC1408" s="1"/>
      <c r="ED1408" s="1"/>
      <c r="EE1408" s="1"/>
      <c r="EF1408" s="1"/>
      <c r="EG1408" s="1"/>
    </row>
    <row r="1409" spans="1:137">
      <c r="A1409" s="1"/>
      <c r="B1409" s="1"/>
      <c r="C1409" s="1"/>
      <c r="D1409" s="1"/>
      <c r="E1409" s="10"/>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c r="BS1409" s="1"/>
      <c r="BT1409" s="1"/>
      <c r="BU1409" s="1"/>
      <c r="BV1409" s="1"/>
      <c r="BW1409" s="1"/>
      <c r="BX1409" s="1"/>
      <c r="BY1409" s="1"/>
      <c r="BZ1409" s="1"/>
      <c r="CA1409" s="1"/>
      <c r="CB1409" s="1"/>
      <c r="CC1409" s="1"/>
      <c r="CD1409" s="1"/>
      <c r="CE1409" s="1"/>
      <c r="CF1409" s="1"/>
      <c r="CG1409" s="1"/>
      <c r="CH1409" s="1"/>
      <c r="CI1409" s="1"/>
      <c r="CJ1409" s="1"/>
      <c r="CK1409" s="1"/>
      <c r="CL1409" s="1"/>
      <c r="CM1409" s="1"/>
      <c r="CN1409" s="1"/>
      <c r="CO1409" s="1"/>
      <c r="CP1409" s="1"/>
      <c r="CQ1409" s="1"/>
      <c r="CR1409" s="1"/>
      <c r="CS1409" s="1"/>
      <c r="CT1409" s="1"/>
      <c r="CU1409" s="1"/>
      <c r="CV1409" s="1"/>
      <c r="CW1409" s="1"/>
      <c r="CX1409" s="1"/>
      <c r="CY1409" s="1"/>
      <c r="CZ1409" s="1"/>
      <c r="DA1409" s="1"/>
      <c r="DB1409" s="1"/>
      <c r="DC1409" s="1"/>
      <c r="DD1409" s="1"/>
      <c r="DE1409" s="1"/>
      <c r="DF1409" s="1"/>
      <c r="DG1409" s="1"/>
      <c r="DH1409" s="1"/>
      <c r="DI1409" s="1"/>
      <c r="DJ1409" s="1"/>
      <c r="DK1409" s="1"/>
      <c r="DL1409" s="1"/>
      <c r="DM1409" s="1"/>
      <c r="DN1409" s="1"/>
      <c r="DO1409" s="1"/>
      <c r="DP1409" s="1"/>
      <c r="DQ1409" s="1"/>
      <c r="DR1409" s="1"/>
      <c r="DS1409" s="1"/>
      <c r="DT1409" s="1"/>
      <c r="DU1409" s="1"/>
      <c r="DV1409" s="1"/>
      <c r="DW1409" s="1"/>
      <c r="DX1409" s="1"/>
      <c r="DY1409" s="1"/>
      <c r="DZ1409" s="1"/>
      <c r="EA1409" s="1"/>
      <c r="EB1409" s="1"/>
      <c r="EC1409" s="1"/>
      <c r="ED1409" s="1"/>
      <c r="EE1409" s="1"/>
      <c r="EF1409" s="1"/>
      <c r="EG1409" s="1"/>
    </row>
    <row r="1410" spans="1:137">
      <c r="A1410" s="1"/>
      <c r="B1410" s="1"/>
      <c r="C1410" s="1"/>
      <c r="D1410" s="1"/>
      <c r="E1410" s="10"/>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J1410" s="1"/>
      <c r="CK1410" s="1"/>
      <c r="CL1410" s="1"/>
      <c r="CM1410" s="1"/>
      <c r="CN1410" s="1"/>
      <c r="CO1410" s="1"/>
      <c r="CP1410" s="1"/>
      <c r="CQ1410" s="1"/>
      <c r="CR1410" s="1"/>
      <c r="CS1410" s="1"/>
      <c r="CT1410" s="1"/>
      <c r="CU1410" s="1"/>
      <c r="CV1410" s="1"/>
      <c r="CW1410" s="1"/>
      <c r="CX1410" s="1"/>
      <c r="CY1410" s="1"/>
      <c r="CZ1410" s="1"/>
      <c r="DA1410" s="1"/>
      <c r="DB1410" s="1"/>
      <c r="DC1410" s="1"/>
      <c r="DD1410" s="1"/>
      <c r="DE1410" s="1"/>
      <c r="DF1410" s="1"/>
      <c r="DG1410" s="1"/>
      <c r="DH1410" s="1"/>
      <c r="DI1410" s="1"/>
      <c r="DJ1410" s="1"/>
      <c r="DK1410" s="1"/>
      <c r="DL1410" s="1"/>
      <c r="DM1410" s="1"/>
      <c r="DN1410" s="1"/>
      <c r="DO1410" s="1"/>
      <c r="DP1410" s="1"/>
      <c r="DQ1410" s="1"/>
      <c r="DR1410" s="1"/>
      <c r="DS1410" s="1"/>
      <c r="DT1410" s="1"/>
      <c r="DU1410" s="1"/>
      <c r="DV1410" s="1"/>
      <c r="DW1410" s="1"/>
      <c r="DX1410" s="1"/>
      <c r="DY1410" s="1"/>
      <c r="DZ1410" s="1"/>
      <c r="EA1410" s="1"/>
      <c r="EB1410" s="1"/>
      <c r="EC1410" s="1"/>
      <c r="ED1410" s="1"/>
      <c r="EE1410" s="1"/>
      <c r="EF1410" s="1"/>
      <c r="EG1410" s="1"/>
    </row>
    <row r="1411" spans="1:137">
      <c r="A1411" s="1"/>
      <c r="B1411" s="1"/>
      <c r="C1411" s="1"/>
      <c r="D1411" s="1"/>
      <c r="E1411" s="10"/>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J1411" s="1"/>
      <c r="CK1411" s="1"/>
      <c r="CL1411" s="1"/>
      <c r="CM1411" s="1"/>
      <c r="CN1411" s="1"/>
      <c r="CO1411" s="1"/>
      <c r="CP1411" s="1"/>
      <c r="CQ1411" s="1"/>
      <c r="CR1411" s="1"/>
      <c r="CS1411" s="1"/>
      <c r="CT1411" s="1"/>
      <c r="CU1411" s="1"/>
      <c r="CV1411" s="1"/>
      <c r="CW1411" s="1"/>
      <c r="CX1411" s="1"/>
      <c r="CY1411" s="1"/>
      <c r="CZ1411" s="1"/>
      <c r="DA1411" s="1"/>
      <c r="DB1411" s="1"/>
      <c r="DC1411" s="1"/>
      <c r="DD1411" s="1"/>
      <c r="DE1411" s="1"/>
      <c r="DF1411" s="1"/>
      <c r="DG1411" s="1"/>
      <c r="DH1411" s="1"/>
      <c r="DI1411" s="1"/>
      <c r="DJ1411" s="1"/>
      <c r="DK1411" s="1"/>
      <c r="DL1411" s="1"/>
      <c r="DM1411" s="1"/>
      <c r="DN1411" s="1"/>
      <c r="DO1411" s="1"/>
      <c r="DP1411" s="1"/>
      <c r="DQ1411" s="1"/>
      <c r="DR1411" s="1"/>
      <c r="DS1411" s="1"/>
      <c r="DT1411" s="1"/>
      <c r="DU1411" s="1"/>
      <c r="DV1411" s="1"/>
      <c r="DW1411" s="1"/>
      <c r="DX1411" s="1"/>
      <c r="DY1411" s="1"/>
      <c r="DZ1411" s="1"/>
      <c r="EA1411" s="1"/>
      <c r="EB1411" s="1"/>
      <c r="EC1411" s="1"/>
      <c r="ED1411" s="1"/>
      <c r="EE1411" s="1"/>
      <c r="EF1411" s="1"/>
      <c r="EG1411" s="1"/>
    </row>
    <row r="1412" spans="1:137">
      <c r="A1412" s="1"/>
      <c r="B1412" s="1"/>
      <c r="C1412" s="1"/>
      <c r="D1412" s="1"/>
      <c r="E1412" s="10"/>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J1412" s="1"/>
      <c r="CK1412" s="1"/>
      <c r="CL1412" s="1"/>
      <c r="CM1412" s="1"/>
      <c r="CN1412" s="1"/>
      <c r="CO1412" s="1"/>
      <c r="CP1412" s="1"/>
      <c r="CQ1412" s="1"/>
      <c r="CR1412" s="1"/>
      <c r="CS1412" s="1"/>
      <c r="CT1412" s="1"/>
      <c r="CU1412" s="1"/>
      <c r="CV1412" s="1"/>
      <c r="CW1412" s="1"/>
      <c r="CX1412" s="1"/>
      <c r="CY1412" s="1"/>
      <c r="CZ1412" s="1"/>
      <c r="DA1412" s="1"/>
      <c r="DB1412" s="1"/>
      <c r="DC1412" s="1"/>
      <c r="DD1412" s="1"/>
      <c r="DE1412" s="1"/>
      <c r="DF1412" s="1"/>
      <c r="DG1412" s="1"/>
      <c r="DH1412" s="1"/>
      <c r="DI1412" s="1"/>
      <c r="DJ1412" s="1"/>
      <c r="DK1412" s="1"/>
      <c r="DL1412" s="1"/>
      <c r="DM1412" s="1"/>
      <c r="DN1412" s="1"/>
      <c r="DO1412" s="1"/>
      <c r="DP1412" s="1"/>
      <c r="DQ1412" s="1"/>
      <c r="DR1412" s="1"/>
      <c r="DS1412" s="1"/>
      <c r="DT1412" s="1"/>
      <c r="DU1412" s="1"/>
      <c r="DV1412" s="1"/>
      <c r="DW1412" s="1"/>
      <c r="DX1412" s="1"/>
      <c r="DY1412" s="1"/>
      <c r="DZ1412" s="1"/>
      <c r="EA1412" s="1"/>
      <c r="EB1412" s="1"/>
      <c r="EC1412" s="1"/>
      <c r="ED1412" s="1"/>
      <c r="EE1412" s="1"/>
      <c r="EF1412" s="1"/>
      <c r="EG1412" s="1"/>
    </row>
    <row r="1413" spans="1:137">
      <c r="A1413" s="1"/>
      <c r="B1413" s="1"/>
      <c r="C1413" s="1"/>
      <c r="D1413" s="1"/>
      <c r="E1413" s="10"/>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J1413" s="1"/>
      <c r="CK1413" s="1"/>
      <c r="CL1413" s="1"/>
      <c r="CM1413" s="1"/>
      <c r="CN1413" s="1"/>
      <c r="CO1413" s="1"/>
      <c r="CP1413" s="1"/>
      <c r="CQ1413" s="1"/>
      <c r="CR1413" s="1"/>
      <c r="CS1413" s="1"/>
      <c r="CT1413" s="1"/>
      <c r="CU1413" s="1"/>
      <c r="CV1413" s="1"/>
      <c r="CW1413" s="1"/>
      <c r="CX1413" s="1"/>
      <c r="CY1413" s="1"/>
      <c r="CZ1413" s="1"/>
      <c r="DA1413" s="1"/>
      <c r="DB1413" s="1"/>
      <c r="DC1413" s="1"/>
      <c r="DD1413" s="1"/>
      <c r="DE1413" s="1"/>
      <c r="DF1413" s="1"/>
      <c r="DG1413" s="1"/>
      <c r="DH1413" s="1"/>
      <c r="DI1413" s="1"/>
      <c r="DJ1413" s="1"/>
      <c r="DK1413" s="1"/>
      <c r="DL1413" s="1"/>
      <c r="DM1413" s="1"/>
      <c r="DN1413" s="1"/>
      <c r="DO1413" s="1"/>
      <c r="DP1413" s="1"/>
      <c r="DQ1413" s="1"/>
      <c r="DR1413" s="1"/>
      <c r="DS1413" s="1"/>
      <c r="DT1413" s="1"/>
      <c r="DU1413" s="1"/>
      <c r="DV1413" s="1"/>
      <c r="DW1413" s="1"/>
      <c r="DX1413" s="1"/>
      <c r="DY1413" s="1"/>
      <c r="DZ1413" s="1"/>
      <c r="EA1413" s="1"/>
      <c r="EB1413" s="1"/>
      <c r="EC1413" s="1"/>
      <c r="ED1413" s="1"/>
      <c r="EE1413" s="1"/>
      <c r="EF1413" s="1"/>
      <c r="EG1413" s="1"/>
    </row>
    <row r="1414" spans="1:137">
      <c r="A1414" s="1"/>
      <c r="B1414" s="1"/>
      <c r="C1414" s="1"/>
      <c r="D1414" s="1"/>
      <c r="E1414" s="10"/>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c r="BV1414" s="1"/>
      <c r="BW1414" s="1"/>
      <c r="BX1414" s="1"/>
      <c r="BY1414" s="1"/>
      <c r="BZ1414" s="1"/>
      <c r="CA1414" s="1"/>
      <c r="CB1414" s="1"/>
      <c r="CC1414" s="1"/>
      <c r="CD1414" s="1"/>
      <c r="CE1414" s="1"/>
      <c r="CF1414" s="1"/>
      <c r="CG1414" s="1"/>
      <c r="CH1414" s="1"/>
      <c r="CI1414" s="1"/>
      <c r="CJ1414" s="1"/>
      <c r="CK1414" s="1"/>
      <c r="CL1414" s="1"/>
      <c r="CM1414" s="1"/>
      <c r="CN1414" s="1"/>
      <c r="CO1414" s="1"/>
      <c r="CP1414" s="1"/>
      <c r="CQ1414" s="1"/>
      <c r="CR1414" s="1"/>
      <c r="CS1414" s="1"/>
      <c r="CT1414" s="1"/>
      <c r="CU1414" s="1"/>
      <c r="CV1414" s="1"/>
      <c r="CW1414" s="1"/>
      <c r="CX1414" s="1"/>
      <c r="CY1414" s="1"/>
      <c r="CZ1414" s="1"/>
      <c r="DA1414" s="1"/>
      <c r="DB1414" s="1"/>
      <c r="DC1414" s="1"/>
      <c r="DD1414" s="1"/>
      <c r="DE1414" s="1"/>
      <c r="DF1414" s="1"/>
      <c r="DG1414" s="1"/>
      <c r="DH1414" s="1"/>
      <c r="DI1414" s="1"/>
      <c r="DJ1414" s="1"/>
      <c r="DK1414" s="1"/>
      <c r="DL1414" s="1"/>
      <c r="DM1414" s="1"/>
      <c r="DN1414" s="1"/>
      <c r="DO1414" s="1"/>
      <c r="DP1414" s="1"/>
      <c r="DQ1414" s="1"/>
      <c r="DR1414" s="1"/>
      <c r="DS1414" s="1"/>
      <c r="DT1414" s="1"/>
      <c r="DU1414" s="1"/>
      <c r="DV1414" s="1"/>
      <c r="DW1414" s="1"/>
      <c r="DX1414" s="1"/>
      <c r="DY1414" s="1"/>
      <c r="DZ1414" s="1"/>
      <c r="EA1414" s="1"/>
      <c r="EB1414" s="1"/>
      <c r="EC1414" s="1"/>
      <c r="ED1414" s="1"/>
      <c r="EE1414" s="1"/>
      <c r="EF1414" s="1"/>
      <c r="EG1414" s="1"/>
    </row>
    <row r="1415" spans="1:137">
      <c r="A1415" s="1"/>
      <c r="B1415" s="1"/>
      <c r="C1415" s="1"/>
      <c r="D1415" s="1"/>
      <c r="E1415" s="10"/>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c r="BS1415" s="1"/>
      <c r="BT1415" s="1"/>
      <c r="BU1415" s="1"/>
      <c r="BV1415" s="1"/>
      <c r="BW1415" s="1"/>
      <c r="BX1415" s="1"/>
      <c r="BY1415" s="1"/>
      <c r="BZ1415" s="1"/>
      <c r="CA1415" s="1"/>
      <c r="CB1415" s="1"/>
      <c r="CC1415" s="1"/>
      <c r="CD1415" s="1"/>
      <c r="CE1415" s="1"/>
      <c r="CF1415" s="1"/>
      <c r="CG1415" s="1"/>
      <c r="CH1415" s="1"/>
      <c r="CI1415" s="1"/>
      <c r="CJ1415" s="1"/>
      <c r="CK1415" s="1"/>
      <c r="CL1415" s="1"/>
      <c r="CM1415" s="1"/>
      <c r="CN1415" s="1"/>
      <c r="CO1415" s="1"/>
      <c r="CP1415" s="1"/>
      <c r="CQ1415" s="1"/>
      <c r="CR1415" s="1"/>
      <c r="CS1415" s="1"/>
      <c r="CT1415" s="1"/>
      <c r="CU1415" s="1"/>
      <c r="CV1415" s="1"/>
      <c r="CW1415" s="1"/>
      <c r="CX1415" s="1"/>
      <c r="CY1415" s="1"/>
      <c r="CZ1415" s="1"/>
      <c r="DA1415" s="1"/>
      <c r="DB1415" s="1"/>
      <c r="DC1415" s="1"/>
      <c r="DD1415" s="1"/>
      <c r="DE1415" s="1"/>
      <c r="DF1415" s="1"/>
      <c r="DG1415" s="1"/>
      <c r="DH1415" s="1"/>
      <c r="DI1415" s="1"/>
      <c r="DJ1415" s="1"/>
      <c r="DK1415" s="1"/>
      <c r="DL1415" s="1"/>
      <c r="DM1415" s="1"/>
      <c r="DN1415" s="1"/>
      <c r="DO1415" s="1"/>
      <c r="DP1415" s="1"/>
      <c r="DQ1415" s="1"/>
      <c r="DR1415" s="1"/>
      <c r="DS1415" s="1"/>
      <c r="DT1415" s="1"/>
      <c r="DU1415" s="1"/>
      <c r="DV1415" s="1"/>
      <c r="DW1415" s="1"/>
      <c r="DX1415" s="1"/>
      <c r="DY1415" s="1"/>
      <c r="DZ1415" s="1"/>
      <c r="EA1415" s="1"/>
      <c r="EB1415" s="1"/>
      <c r="EC1415" s="1"/>
      <c r="ED1415" s="1"/>
      <c r="EE1415" s="1"/>
      <c r="EF1415" s="1"/>
      <c r="EG1415" s="1"/>
    </row>
    <row r="1416" spans="1:137">
      <c r="A1416" s="1"/>
      <c r="B1416" s="1"/>
      <c r="C1416" s="1"/>
      <c r="D1416" s="1"/>
      <c r="E1416" s="10"/>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c r="BS1416" s="1"/>
      <c r="BT1416" s="1"/>
      <c r="BU1416" s="1"/>
      <c r="BV1416" s="1"/>
      <c r="BW1416" s="1"/>
      <c r="BX1416" s="1"/>
      <c r="BY1416" s="1"/>
      <c r="BZ1416" s="1"/>
      <c r="CA1416" s="1"/>
      <c r="CB1416" s="1"/>
      <c r="CC1416" s="1"/>
      <c r="CD1416" s="1"/>
      <c r="CE1416" s="1"/>
      <c r="CF1416" s="1"/>
      <c r="CG1416" s="1"/>
      <c r="CH1416" s="1"/>
      <c r="CI1416" s="1"/>
      <c r="CJ1416" s="1"/>
      <c r="CK1416" s="1"/>
      <c r="CL1416" s="1"/>
      <c r="CM1416" s="1"/>
      <c r="CN1416" s="1"/>
      <c r="CO1416" s="1"/>
      <c r="CP1416" s="1"/>
      <c r="CQ1416" s="1"/>
      <c r="CR1416" s="1"/>
      <c r="CS1416" s="1"/>
      <c r="CT1416" s="1"/>
      <c r="CU1416" s="1"/>
      <c r="CV1416" s="1"/>
      <c r="CW1416" s="1"/>
      <c r="CX1416" s="1"/>
      <c r="CY1416" s="1"/>
      <c r="CZ1416" s="1"/>
      <c r="DA1416" s="1"/>
      <c r="DB1416" s="1"/>
      <c r="DC1416" s="1"/>
      <c r="DD1416" s="1"/>
      <c r="DE1416" s="1"/>
      <c r="DF1416" s="1"/>
      <c r="DG1416" s="1"/>
      <c r="DH1416" s="1"/>
      <c r="DI1416" s="1"/>
      <c r="DJ1416" s="1"/>
      <c r="DK1416" s="1"/>
      <c r="DL1416" s="1"/>
      <c r="DM1416" s="1"/>
      <c r="DN1416" s="1"/>
      <c r="DO1416" s="1"/>
      <c r="DP1416" s="1"/>
      <c r="DQ1416" s="1"/>
      <c r="DR1416" s="1"/>
      <c r="DS1416" s="1"/>
      <c r="DT1416" s="1"/>
      <c r="DU1416" s="1"/>
      <c r="DV1416" s="1"/>
      <c r="DW1416" s="1"/>
      <c r="DX1416" s="1"/>
      <c r="DY1416" s="1"/>
      <c r="DZ1416" s="1"/>
      <c r="EA1416" s="1"/>
      <c r="EB1416" s="1"/>
      <c r="EC1416" s="1"/>
      <c r="ED1416" s="1"/>
      <c r="EE1416" s="1"/>
      <c r="EF1416" s="1"/>
      <c r="EG1416" s="1"/>
    </row>
    <row r="1417" spans="1:137">
      <c r="A1417" s="1"/>
      <c r="B1417" s="1"/>
      <c r="C1417" s="1"/>
      <c r="D1417" s="1"/>
      <c r="E1417" s="10"/>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c r="BP1417" s="1"/>
      <c r="BQ1417" s="1"/>
      <c r="BR1417" s="1"/>
      <c r="BS1417" s="1"/>
      <c r="BT1417" s="1"/>
      <c r="BU1417" s="1"/>
      <c r="BV1417" s="1"/>
      <c r="BW1417" s="1"/>
      <c r="BX1417" s="1"/>
      <c r="BY1417" s="1"/>
      <c r="BZ1417" s="1"/>
      <c r="CA1417" s="1"/>
      <c r="CB1417" s="1"/>
      <c r="CC1417" s="1"/>
      <c r="CD1417" s="1"/>
      <c r="CE1417" s="1"/>
      <c r="CF1417" s="1"/>
      <c r="CG1417" s="1"/>
      <c r="CH1417" s="1"/>
      <c r="CI1417" s="1"/>
      <c r="CJ1417" s="1"/>
      <c r="CK1417" s="1"/>
      <c r="CL1417" s="1"/>
      <c r="CM1417" s="1"/>
      <c r="CN1417" s="1"/>
      <c r="CO1417" s="1"/>
      <c r="CP1417" s="1"/>
      <c r="CQ1417" s="1"/>
      <c r="CR1417" s="1"/>
      <c r="CS1417" s="1"/>
      <c r="CT1417" s="1"/>
      <c r="CU1417" s="1"/>
      <c r="CV1417" s="1"/>
      <c r="CW1417" s="1"/>
      <c r="CX1417" s="1"/>
      <c r="CY1417" s="1"/>
      <c r="CZ1417" s="1"/>
      <c r="DA1417" s="1"/>
      <c r="DB1417" s="1"/>
      <c r="DC1417" s="1"/>
      <c r="DD1417" s="1"/>
      <c r="DE1417" s="1"/>
      <c r="DF1417" s="1"/>
      <c r="DG1417" s="1"/>
      <c r="DH1417" s="1"/>
      <c r="DI1417" s="1"/>
      <c r="DJ1417" s="1"/>
      <c r="DK1417" s="1"/>
      <c r="DL1417" s="1"/>
      <c r="DM1417" s="1"/>
      <c r="DN1417" s="1"/>
      <c r="DO1417" s="1"/>
      <c r="DP1417" s="1"/>
      <c r="DQ1417" s="1"/>
      <c r="DR1417" s="1"/>
      <c r="DS1417" s="1"/>
      <c r="DT1417" s="1"/>
      <c r="DU1417" s="1"/>
      <c r="DV1417" s="1"/>
      <c r="DW1417" s="1"/>
      <c r="DX1417" s="1"/>
      <c r="DY1417" s="1"/>
      <c r="DZ1417" s="1"/>
      <c r="EA1417" s="1"/>
      <c r="EB1417" s="1"/>
      <c r="EC1417" s="1"/>
      <c r="ED1417" s="1"/>
      <c r="EE1417" s="1"/>
      <c r="EF1417" s="1"/>
      <c r="EG1417" s="1"/>
    </row>
    <row r="1418" spans="1:137">
      <c r="A1418" s="1"/>
      <c r="B1418" s="1"/>
      <c r="C1418" s="1"/>
      <c r="D1418" s="1"/>
      <c r="E1418" s="10"/>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J1418" s="1"/>
      <c r="CK1418" s="1"/>
      <c r="CL1418" s="1"/>
      <c r="CM1418" s="1"/>
      <c r="CN1418" s="1"/>
      <c r="CO1418" s="1"/>
      <c r="CP1418" s="1"/>
      <c r="CQ1418" s="1"/>
      <c r="CR1418" s="1"/>
      <c r="CS1418" s="1"/>
      <c r="CT1418" s="1"/>
      <c r="CU1418" s="1"/>
      <c r="CV1418" s="1"/>
      <c r="CW1418" s="1"/>
      <c r="CX1418" s="1"/>
      <c r="CY1418" s="1"/>
      <c r="CZ1418" s="1"/>
      <c r="DA1418" s="1"/>
      <c r="DB1418" s="1"/>
      <c r="DC1418" s="1"/>
      <c r="DD1418" s="1"/>
      <c r="DE1418" s="1"/>
      <c r="DF1418" s="1"/>
      <c r="DG1418" s="1"/>
      <c r="DH1418" s="1"/>
      <c r="DI1418" s="1"/>
      <c r="DJ1418" s="1"/>
      <c r="DK1418" s="1"/>
      <c r="DL1418" s="1"/>
      <c r="DM1418" s="1"/>
      <c r="DN1418" s="1"/>
      <c r="DO1418" s="1"/>
      <c r="DP1418" s="1"/>
      <c r="DQ1418" s="1"/>
      <c r="DR1418" s="1"/>
      <c r="DS1418" s="1"/>
      <c r="DT1418" s="1"/>
      <c r="DU1418" s="1"/>
      <c r="DV1418" s="1"/>
      <c r="DW1418" s="1"/>
      <c r="DX1418" s="1"/>
      <c r="DY1418" s="1"/>
      <c r="DZ1418" s="1"/>
      <c r="EA1418" s="1"/>
      <c r="EB1418" s="1"/>
      <c r="EC1418" s="1"/>
      <c r="ED1418" s="1"/>
      <c r="EE1418" s="1"/>
      <c r="EF1418" s="1"/>
      <c r="EG1418" s="1"/>
    </row>
    <row r="1419" spans="1:137">
      <c r="A1419" s="1"/>
      <c r="B1419" s="1"/>
      <c r="C1419" s="1"/>
      <c r="D1419" s="1"/>
      <c r="E1419" s="10"/>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J1419" s="1"/>
      <c r="CK1419" s="1"/>
      <c r="CL1419" s="1"/>
      <c r="CM1419" s="1"/>
      <c r="CN1419" s="1"/>
      <c r="CO1419" s="1"/>
      <c r="CP1419" s="1"/>
      <c r="CQ1419" s="1"/>
      <c r="CR1419" s="1"/>
      <c r="CS1419" s="1"/>
      <c r="CT1419" s="1"/>
      <c r="CU1419" s="1"/>
      <c r="CV1419" s="1"/>
      <c r="CW1419" s="1"/>
      <c r="CX1419" s="1"/>
      <c r="CY1419" s="1"/>
      <c r="CZ1419" s="1"/>
      <c r="DA1419" s="1"/>
      <c r="DB1419" s="1"/>
      <c r="DC1419" s="1"/>
      <c r="DD1419" s="1"/>
      <c r="DE1419" s="1"/>
      <c r="DF1419" s="1"/>
      <c r="DG1419" s="1"/>
      <c r="DH1419" s="1"/>
      <c r="DI1419" s="1"/>
      <c r="DJ1419" s="1"/>
      <c r="DK1419" s="1"/>
      <c r="DL1419" s="1"/>
      <c r="DM1419" s="1"/>
      <c r="DN1419" s="1"/>
      <c r="DO1419" s="1"/>
      <c r="DP1419" s="1"/>
      <c r="DQ1419" s="1"/>
      <c r="DR1419" s="1"/>
      <c r="DS1419" s="1"/>
      <c r="DT1419" s="1"/>
      <c r="DU1419" s="1"/>
      <c r="DV1419" s="1"/>
      <c r="DW1419" s="1"/>
      <c r="DX1419" s="1"/>
      <c r="DY1419" s="1"/>
      <c r="DZ1419" s="1"/>
      <c r="EA1419" s="1"/>
      <c r="EB1419" s="1"/>
      <c r="EC1419" s="1"/>
      <c r="ED1419" s="1"/>
      <c r="EE1419" s="1"/>
      <c r="EF1419" s="1"/>
      <c r="EG1419" s="1"/>
    </row>
    <row r="1420" spans="1:137">
      <c r="A1420" s="1"/>
      <c r="B1420" s="1"/>
      <c r="C1420" s="1"/>
      <c r="D1420" s="1"/>
      <c r="E1420" s="10"/>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c r="BS1420" s="1"/>
      <c r="BT1420" s="1"/>
      <c r="BU1420" s="1"/>
      <c r="BV1420" s="1"/>
      <c r="BW1420" s="1"/>
      <c r="BX1420" s="1"/>
      <c r="BY1420" s="1"/>
      <c r="BZ1420" s="1"/>
      <c r="CA1420" s="1"/>
      <c r="CB1420" s="1"/>
      <c r="CC1420" s="1"/>
      <c r="CD1420" s="1"/>
      <c r="CE1420" s="1"/>
      <c r="CF1420" s="1"/>
      <c r="CG1420" s="1"/>
      <c r="CH1420" s="1"/>
      <c r="CI1420" s="1"/>
      <c r="CJ1420" s="1"/>
      <c r="CK1420" s="1"/>
      <c r="CL1420" s="1"/>
      <c r="CM1420" s="1"/>
      <c r="CN1420" s="1"/>
      <c r="CO1420" s="1"/>
      <c r="CP1420" s="1"/>
      <c r="CQ1420" s="1"/>
      <c r="CR1420" s="1"/>
      <c r="CS1420" s="1"/>
      <c r="CT1420" s="1"/>
      <c r="CU1420" s="1"/>
      <c r="CV1420" s="1"/>
      <c r="CW1420" s="1"/>
      <c r="CX1420" s="1"/>
      <c r="CY1420" s="1"/>
      <c r="CZ1420" s="1"/>
      <c r="DA1420" s="1"/>
      <c r="DB1420" s="1"/>
      <c r="DC1420" s="1"/>
      <c r="DD1420" s="1"/>
      <c r="DE1420" s="1"/>
      <c r="DF1420" s="1"/>
      <c r="DG1420" s="1"/>
      <c r="DH1420" s="1"/>
      <c r="DI1420" s="1"/>
      <c r="DJ1420" s="1"/>
      <c r="DK1420" s="1"/>
      <c r="DL1420" s="1"/>
      <c r="DM1420" s="1"/>
      <c r="DN1420" s="1"/>
      <c r="DO1420" s="1"/>
      <c r="DP1420" s="1"/>
      <c r="DQ1420" s="1"/>
      <c r="DR1420" s="1"/>
      <c r="DS1420" s="1"/>
      <c r="DT1420" s="1"/>
      <c r="DU1420" s="1"/>
      <c r="DV1420" s="1"/>
      <c r="DW1420" s="1"/>
      <c r="DX1420" s="1"/>
      <c r="DY1420" s="1"/>
      <c r="DZ1420" s="1"/>
      <c r="EA1420" s="1"/>
      <c r="EB1420" s="1"/>
      <c r="EC1420" s="1"/>
      <c r="ED1420" s="1"/>
      <c r="EE1420" s="1"/>
      <c r="EF1420" s="1"/>
      <c r="EG1420" s="1"/>
    </row>
    <row r="1421" spans="1:137">
      <c r="A1421" s="1"/>
      <c r="B1421" s="1"/>
      <c r="C1421" s="1"/>
      <c r="D1421" s="1"/>
      <c r="E1421" s="10"/>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c r="BS1421" s="1"/>
      <c r="BT1421" s="1"/>
      <c r="BU1421" s="1"/>
      <c r="BV1421" s="1"/>
      <c r="BW1421" s="1"/>
      <c r="BX1421" s="1"/>
      <c r="BY1421" s="1"/>
      <c r="BZ1421" s="1"/>
      <c r="CA1421" s="1"/>
      <c r="CB1421" s="1"/>
      <c r="CC1421" s="1"/>
      <c r="CD1421" s="1"/>
      <c r="CE1421" s="1"/>
      <c r="CF1421" s="1"/>
      <c r="CG1421" s="1"/>
      <c r="CH1421" s="1"/>
      <c r="CI1421" s="1"/>
      <c r="CJ1421" s="1"/>
      <c r="CK1421" s="1"/>
      <c r="CL1421" s="1"/>
      <c r="CM1421" s="1"/>
      <c r="CN1421" s="1"/>
      <c r="CO1421" s="1"/>
      <c r="CP1421" s="1"/>
      <c r="CQ1421" s="1"/>
      <c r="CR1421" s="1"/>
      <c r="CS1421" s="1"/>
      <c r="CT1421" s="1"/>
      <c r="CU1421" s="1"/>
      <c r="CV1421" s="1"/>
      <c r="CW1421" s="1"/>
      <c r="CX1421" s="1"/>
      <c r="CY1421" s="1"/>
      <c r="CZ1421" s="1"/>
      <c r="DA1421" s="1"/>
      <c r="DB1421" s="1"/>
      <c r="DC1421" s="1"/>
      <c r="DD1421" s="1"/>
      <c r="DE1421" s="1"/>
      <c r="DF1421" s="1"/>
      <c r="DG1421" s="1"/>
      <c r="DH1421" s="1"/>
      <c r="DI1421" s="1"/>
      <c r="DJ1421" s="1"/>
      <c r="DK1421" s="1"/>
      <c r="DL1421" s="1"/>
      <c r="DM1421" s="1"/>
      <c r="DN1421" s="1"/>
      <c r="DO1421" s="1"/>
      <c r="DP1421" s="1"/>
      <c r="DQ1421" s="1"/>
      <c r="DR1421" s="1"/>
      <c r="DS1421" s="1"/>
      <c r="DT1421" s="1"/>
      <c r="DU1421" s="1"/>
      <c r="DV1421" s="1"/>
      <c r="DW1421" s="1"/>
      <c r="DX1421" s="1"/>
      <c r="DY1421" s="1"/>
      <c r="DZ1421" s="1"/>
      <c r="EA1421" s="1"/>
      <c r="EB1421" s="1"/>
      <c r="EC1421" s="1"/>
      <c r="ED1421" s="1"/>
      <c r="EE1421" s="1"/>
      <c r="EF1421" s="1"/>
      <c r="EG1421" s="1"/>
    </row>
    <row r="1422" spans="1:137">
      <c r="A1422" s="1"/>
      <c r="B1422" s="1"/>
      <c r="C1422" s="1"/>
      <c r="D1422" s="1"/>
      <c r="E1422" s="10"/>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c r="BS1422" s="1"/>
      <c r="BT1422" s="1"/>
      <c r="BU1422" s="1"/>
      <c r="BV1422" s="1"/>
      <c r="BW1422" s="1"/>
      <c r="BX1422" s="1"/>
      <c r="BY1422" s="1"/>
      <c r="BZ1422" s="1"/>
      <c r="CA1422" s="1"/>
      <c r="CB1422" s="1"/>
      <c r="CC1422" s="1"/>
      <c r="CD1422" s="1"/>
      <c r="CE1422" s="1"/>
      <c r="CF1422" s="1"/>
      <c r="CG1422" s="1"/>
      <c r="CH1422" s="1"/>
      <c r="CI1422" s="1"/>
      <c r="CJ1422" s="1"/>
      <c r="CK1422" s="1"/>
      <c r="CL1422" s="1"/>
      <c r="CM1422" s="1"/>
      <c r="CN1422" s="1"/>
      <c r="CO1422" s="1"/>
      <c r="CP1422" s="1"/>
      <c r="CQ1422" s="1"/>
      <c r="CR1422" s="1"/>
      <c r="CS1422" s="1"/>
      <c r="CT1422" s="1"/>
      <c r="CU1422" s="1"/>
      <c r="CV1422" s="1"/>
      <c r="CW1422" s="1"/>
      <c r="CX1422" s="1"/>
      <c r="CY1422" s="1"/>
      <c r="CZ1422" s="1"/>
      <c r="DA1422" s="1"/>
      <c r="DB1422" s="1"/>
      <c r="DC1422" s="1"/>
      <c r="DD1422" s="1"/>
      <c r="DE1422" s="1"/>
      <c r="DF1422" s="1"/>
      <c r="DG1422" s="1"/>
      <c r="DH1422" s="1"/>
      <c r="DI1422" s="1"/>
      <c r="DJ1422" s="1"/>
      <c r="DK1422" s="1"/>
      <c r="DL1422" s="1"/>
      <c r="DM1422" s="1"/>
      <c r="DN1422" s="1"/>
      <c r="DO1422" s="1"/>
      <c r="DP1422" s="1"/>
      <c r="DQ1422" s="1"/>
      <c r="DR1422" s="1"/>
      <c r="DS1422" s="1"/>
      <c r="DT1422" s="1"/>
      <c r="DU1422" s="1"/>
      <c r="DV1422" s="1"/>
      <c r="DW1422" s="1"/>
      <c r="DX1422" s="1"/>
      <c r="DY1422" s="1"/>
      <c r="DZ1422" s="1"/>
      <c r="EA1422" s="1"/>
      <c r="EB1422" s="1"/>
      <c r="EC1422" s="1"/>
      <c r="ED1422" s="1"/>
      <c r="EE1422" s="1"/>
      <c r="EF1422" s="1"/>
      <c r="EG1422" s="1"/>
    </row>
    <row r="1423" spans="1:137">
      <c r="A1423" s="1"/>
      <c r="B1423" s="1"/>
      <c r="C1423" s="1"/>
      <c r="D1423" s="1"/>
      <c r="E1423" s="10"/>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c r="BS1423" s="1"/>
      <c r="BT1423" s="1"/>
      <c r="BU1423" s="1"/>
      <c r="BV1423" s="1"/>
      <c r="BW1423" s="1"/>
      <c r="BX1423" s="1"/>
      <c r="BY1423" s="1"/>
      <c r="BZ1423" s="1"/>
      <c r="CA1423" s="1"/>
      <c r="CB1423" s="1"/>
      <c r="CC1423" s="1"/>
      <c r="CD1423" s="1"/>
      <c r="CE1423" s="1"/>
      <c r="CF1423" s="1"/>
      <c r="CG1423" s="1"/>
      <c r="CH1423" s="1"/>
      <c r="CI1423" s="1"/>
      <c r="CJ1423" s="1"/>
      <c r="CK1423" s="1"/>
      <c r="CL1423" s="1"/>
      <c r="CM1423" s="1"/>
      <c r="CN1423" s="1"/>
      <c r="CO1423" s="1"/>
      <c r="CP1423" s="1"/>
      <c r="CQ1423" s="1"/>
      <c r="CR1423" s="1"/>
      <c r="CS1423" s="1"/>
      <c r="CT1423" s="1"/>
      <c r="CU1423" s="1"/>
      <c r="CV1423" s="1"/>
      <c r="CW1423" s="1"/>
      <c r="CX1423" s="1"/>
      <c r="CY1423" s="1"/>
      <c r="CZ1423" s="1"/>
      <c r="DA1423" s="1"/>
      <c r="DB1423" s="1"/>
      <c r="DC1423" s="1"/>
      <c r="DD1423" s="1"/>
      <c r="DE1423" s="1"/>
      <c r="DF1423" s="1"/>
      <c r="DG1423" s="1"/>
      <c r="DH1423" s="1"/>
      <c r="DI1423" s="1"/>
      <c r="DJ1423" s="1"/>
      <c r="DK1423" s="1"/>
      <c r="DL1423" s="1"/>
      <c r="DM1423" s="1"/>
      <c r="DN1423" s="1"/>
      <c r="DO1423" s="1"/>
      <c r="DP1423" s="1"/>
      <c r="DQ1423" s="1"/>
      <c r="DR1423" s="1"/>
      <c r="DS1423" s="1"/>
      <c r="DT1423" s="1"/>
      <c r="DU1423" s="1"/>
      <c r="DV1423" s="1"/>
      <c r="DW1423" s="1"/>
      <c r="DX1423" s="1"/>
      <c r="DY1423" s="1"/>
      <c r="DZ1423" s="1"/>
      <c r="EA1423" s="1"/>
      <c r="EB1423" s="1"/>
      <c r="EC1423" s="1"/>
      <c r="ED1423" s="1"/>
      <c r="EE1423" s="1"/>
      <c r="EF1423" s="1"/>
      <c r="EG1423" s="1"/>
    </row>
    <row r="1424" spans="1:137">
      <c r="A1424" s="1"/>
      <c r="B1424" s="1"/>
      <c r="C1424" s="1"/>
      <c r="D1424" s="1"/>
      <c r="E1424" s="10"/>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c r="BS1424" s="1"/>
      <c r="BT1424" s="1"/>
      <c r="BU1424" s="1"/>
      <c r="BV1424" s="1"/>
      <c r="BW1424" s="1"/>
      <c r="BX1424" s="1"/>
      <c r="BY1424" s="1"/>
      <c r="BZ1424" s="1"/>
      <c r="CA1424" s="1"/>
      <c r="CB1424" s="1"/>
      <c r="CC1424" s="1"/>
      <c r="CD1424" s="1"/>
      <c r="CE1424" s="1"/>
      <c r="CF1424" s="1"/>
      <c r="CG1424" s="1"/>
      <c r="CH1424" s="1"/>
      <c r="CI1424" s="1"/>
      <c r="CJ1424" s="1"/>
      <c r="CK1424" s="1"/>
      <c r="CL1424" s="1"/>
      <c r="CM1424" s="1"/>
      <c r="CN1424" s="1"/>
      <c r="CO1424" s="1"/>
      <c r="CP1424" s="1"/>
      <c r="CQ1424" s="1"/>
      <c r="CR1424" s="1"/>
      <c r="CS1424" s="1"/>
      <c r="CT1424" s="1"/>
      <c r="CU1424" s="1"/>
      <c r="CV1424" s="1"/>
      <c r="CW1424" s="1"/>
      <c r="CX1424" s="1"/>
      <c r="CY1424" s="1"/>
      <c r="CZ1424" s="1"/>
      <c r="DA1424" s="1"/>
      <c r="DB1424" s="1"/>
      <c r="DC1424" s="1"/>
      <c r="DD1424" s="1"/>
      <c r="DE1424" s="1"/>
      <c r="DF1424" s="1"/>
      <c r="DG1424" s="1"/>
      <c r="DH1424" s="1"/>
      <c r="DI1424" s="1"/>
      <c r="DJ1424" s="1"/>
      <c r="DK1424" s="1"/>
      <c r="DL1424" s="1"/>
      <c r="DM1424" s="1"/>
      <c r="DN1424" s="1"/>
      <c r="DO1424" s="1"/>
      <c r="DP1424" s="1"/>
      <c r="DQ1424" s="1"/>
      <c r="DR1424" s="1"/>
      <c r="DS1424" s="1"/>
      <c r="DT1424" s="1"/>
      <c r="DU1424" s="1"/>
      <c r="DV1424" s="1"/>
      <c r="DW1424" s="1"/>
      <c r="DX1424" s="1"/>
      <c r="DY1424" s="1"/>
      <c r="DZ1424" s="1"/>
      <c r="EA1424" s="1"/>
      <c r="EB1424" s="1"/>
      <c r="EC1424" s="1"/>
      <c r="ED1424" s="1"/>
      <c r="EE1424" s="1"/>
      <c r="EF1424" s="1"/>
      <c r="EG1424" s="1"/>
    </row>
    <row r="1425" spans="1:137">
      <c r="A1425" s="1"/>
      <c r="B1425" s="1"/>
      <c r="C1425" s="1"/>
      <c r="D1425" s="1"/>
      <c r="E1425" s="10"/>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c r="BQ1425" s="1"/>
      <c r="BR1425" s="1"/>
      <c r="BS1425" s="1"/>
      <c r="BT1425" s="1"/>
      <c r="BU1425" s="1"/>
      <c r="BV1425" s="1"/>
      <c r="BW1425" s="1"/>
      <c r="BX1425" s="1"/>
      <c r="BY1425" s="1"/>
      <c r="BZ1425" s="1"/>
      <c r="CA1425" s="1"/>
      <c r="CB1425" s="1"/>
      <c r="CC1425" s="1"/>
      <c r="CD1425" s="1"/>
      <c r="CE1425" s="1"/>
      <c r="CF1425" s="1"/>
      <c r="CG1425" s="1"/>
      <c r="CH1425" s="1"/>
      <c r="CI1425" s="1"/>
      <c r="CJ1425" s="1"/>
      <c r="CK1425" s="1"/>
      <c r="CL1425" s="1"/>
      <c r="CM1425" s="1"/>
      <c r="CN1425" s="1"/>
      <c r="CO1425" s="1"/>
      <c r="CP1425" s="1"/>
      <c r="CQ1425" s="1"/>
      <c r="CR1425" s="1"/>
      <c r="CS1425" s="1"/>
      <c r="CT1425" s="1"/>
      <c r="CU1425" s="1"/>
      <c r="CV1425" s="1"/>
      <c r="CW1425" s="1"/>
      <c r="CX1425" s="1"/>
      <c r="CY1425" s="1"/>
      <c r="CZ1425" s="1"/>
      <c r="DA1425" s="1"/>
      <c r="DB1425" s="1"/>
      <c r="DC1425" s="1"/>
      <c r="DD1425" s="1"/>
      <c r="DE1425" s="1"/>
      <c r="DF1425" s="1"/>
      <c r="DG1425" s="1"/>
      <c r="DH1425" s="1"/>
      <c r="DI1425" s="1"/>
      <c r="DJ1425" s="1"/>
      <c r="DK1425" s="1"/>
      <c r="DL1425" s="1"/>
      <c r="DM1425" s="1"/>
      <c r="DN1425" s="1"/>
      <c r="DO1425" s="1"/>
      <c r="DP1425" s="1"/>
      <c r="DQ1425" s="1"/>
      <c r="DR1425" s="1"/>
      <c r="DS1425" s="1"/>
      <c r="DT1425" s="1"/>
      <c r="DU1425" s="1"/>
      <c r="DV1425" s="1"/>
      <c r="DW1425" s="1"/>
      <c r="DX1425" s="1"/>
      <c r="DY1425" s="1"/>
      <c r="DZ1425" s="1"/>
      <c r="EA1425" s="1"/>
      <c r="EB1425" s="1"/>
      <c r="EC1425" s="1"/>
      <c r="ED1425" s="1"/>
      <c r="EE1425" s="1"/>
      <c r="EF1425" s="1"/>
      <c r="EG1425" s="1"/>
    </row>
    <row r="1426" spans="1:137">
      <c r="A1426" s="1"/>
      <c r="B1426" s="1"/>
      <c r="C1426" s="1"/>
      <c r="D1426" s="1"/>
      <c r="E1426" s="10"/>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c r="BS1426" s="1"/>
      <c r="BT1426" s="1"/>
      <c r="BU1426" s="1"/>
      <c r="BV1426" s="1"/>
      <c r="BW1426" s="1"/>
      <c r="BX1426" s="1"/>
      <c r="BY1426" s="1"/>
      <c r="BZ1426" s="1"/>
      <c r="CA1426" s="1"/>
      <c r="CB1426" s="1"/>
      <c r="CC1426" s="1"/>
      <c r="CD1426" s="1"/>
      <c r="CE1426" s="1"/>
      <c r="CF1426" s="1"/>
      <c r="CG1426" s="1"/>
      <c r="CH1426" s="1"/>
      <c r="CI1426" s="1"/>
      <c r="CJ1426" s="1"/>
      <c r="CK1426" s="1"/>
      <c r="CL1426" s="1"/>
      <c r="CM1426" s="1"/>
      <c r="CN1426" s="1"/>
      <c r="CO1426" s="1"/>
      <c r="CP1426" s="1"/>
      <c r="CQ1426" s="1"/>
      <c r="CR1426" s="1"/>
      <c r="CS1426" s="1"/>
      <c r="CT1426" s="1"/>
      <c r="CU1426" s="1"/>
      <c r="CV1426" s="1"/>
      <c r="CW1426" s="1"/>
      <c r="CX1426" s="1"/>
      <c r="CY1426" s="1"/>
      <c r="CZ1426" s="1"/>
      <c r="DA1426" s="1"/>
      <c r="DB1426" s="1"/>
      <c r="DC1426" s="1"/>
      <c r="DD1426" s="1"/>
      <c r="DE1426" s="1"/>
      <c r="DF1426" s="1"/>
      <c r="DG1426" s="1"/>
      <c r="DH1426" s="1"/>
      <c r="DI1426" s="1"/>
      <c r="DJ1426" s="1"/>
      <c r="DK1426" s="1"/>
      <c r="DL1426" s="1"/>
      <c r="DM1426" s="1"/>
      <c r="DN1426" s="1"/>
      <c r="DO1426" s="1"/>
      <c r="DP1426" s="1"/>
      <c r="DQ1426" s="1"/>
      <c r="DR1426" s="1"/>
      <c r="DS1426" s="1"/>
      <c r="DT1426" s="1"/>
      <c r="DU1426" s="1"/>
      <c r="DV1426" s="1"/>
      <c r="DW1426" s="1"/>
      <c r="DX1426" s="1"/>
      <c r="DY1426" s="1"/>
      <c r="DZ1426" s="1"/>
      <c r="EA1426" s="1"/>
      <c r="EB1426" s="1"/>
      <c r="EC1426" s="1"/>
      <c r="ED1426" s="1"/>
      <c r="EE1426" s="1"/>
      <c r="EF1426" s="1"/>
      <c r="EG1426" s="1"/>
    </row>
    <row r="1427" spans="1:137">
      <c r="A1427" s="1"/>
      <c r="B1427" s="1"/>
      <c r="C1427" s="1"/>
      <c r="D1427" s="1"/>
      <c r="E1427" s="10"/>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c r="BS1427" s="1"/>
      <c r="BT1427" s="1"/>
      <c r="BU1427" s="1"/>
      <c r="BV1427" s="1"/>
      <c r="BW1427" s="1"/>
      <c r="BX1427" s="1"/>
      <c r="BY1427" s="1"/>
      <c r="BZ1427" s="1"/>
      <c r="CA1427" s="1"/>
      <c r="CB1427" s="1"/>
      <c r="CC1427" s="1"/>
      <c r="CD1427" s="1"/>
      <c r="CE1427" s="1"/>
      <c r="CF1427" s="1"/>
      <c r="CG1427" s="1"/>
      <c r="CH1427" s="1"/>
      <c r="CI1427" s="1"/>
      <c r="CJ1427" s="1"/>
      <c r="CK1427" s="1"/>
      <c r="CL1427" s="1"/>
      <c r="CM1427" s="1"/>
      <c r="CN1427" s="1"/>
      <c r="CO1427" s="1"/>
      <c r="CP1427" s="1"/>
      <c r="CQ1427" s="1"/>
      <c r="CR1427" s="1"/>
      <c r="CS1427" s="1"/>
      <c r="CT1427" s="1"/>
      <c r="CU1427" s="1"/>
      <c r="CV1427" s="1"/>
      <c r="CW1427" s="1"/>
      <c r="CX1427" s="1"/>
      <c r="CY1427" s="1"/>
      <c r="CZ1427" s="1"/>
      <c r="DA1427" s="1"/>
      <c r="DB1427" s="1"/>
      <c r="DC1427" s="1"/>
      <c r="DD1427" s="1"/>
      <c r="DE1427" s="1"/>
      <c r="DF1427" s="1"/>
      <c r="DG1427" s="1"/>
      <c r="DH1427" s="1"/>
      <c r="DI1427" s="1"/>
      <c r="DJ1427" s="1"/>
      <c r="DK1427" s="1"/>
      <c r="DL1427" s="1"/>
      <c r="DM1427" s="1"/>
      <c r="DN1427" s="1"/>
      <c r="DO1427" s="1"/>
      <c r="DP1427" s="1"/>
      <c r="DQ1427" s="1"/>
      <c r="DR1427" s="1"/>
      <c r="DS1427" s="1"/>
      <c r="DT1427" s="1"/>
      <c r="DU1427" s="1"/>
      <c r="DV1427" s="1"/>
      <c r="DW1427" s="1"/>
      <c r="DX1427" s="1"/>
      <c r="DY1427" s="1"/>
      <c r="DZ1427" s="1"/>
      <c r="EA1427" s="1"/>
      <c r="EB1427" s="1"/>
      <c r="EC1427" s="1"/>
      <c r="ED1427" s="1"/>
      <c r="EE1427" s="1"/>
      <c r="EF1427" s="1"/>
      <c r="EG1427" s="1"/>
    </row>
    <row r="1428" spans="1:137">
      <c r="A1428" s="1"/>
      <c r="B1428" s="1"/>
      <c r="C1428" s="1"/>
      <c r="D1428" s="1"/>
      <c r="E1428" s="10"/>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c r="BS1428" s="1"/>
      <c r="BT1428" s="1"/>
      <c r="BU1428" s="1"/>
      <c r="BV1428" s="1"/>
      <c r="BW1428" s="1"/>
      <c r="BX1428" s="1"/>
      <c r="BY1428" s="1"/>
      <c r="BZ1428" s="1"/>
      <c r="CA1428" s="1"/>
      <c r="CB1428" s="1"/>
      <c r="CC1428" s="1"/>
      <c r="CD1428" s="1"/>
      <c r="CE1428" s="1"/>
      <c r="CF1428" s="1"/>
      <c r="CG1428" s="1"/>
      <c r="CH1428" s="1"/>
      <c r="CI1428" s="1"/>
      <c r="CJ1428" s="1"/>
      <c r="CK1428" s="1"/>
      <c r="CL1428" s="1"/>
      <c r="CM1428" s="1"/>
      <c r="CN1428" s="1"/>
      <c r="CO1428" s="1"/>
      <c r="CP1428" s="1"/>
      <c r="CQ1428" s="1"/>
      <c r="CR1428" s="1"/>
      <c r="CS1428" s="1"/>
      <c r="CT1428" s="1"/>
      <c r="CU1428" s="1"/>
      <c r="CV1428" s="1"/>
      <c r="CW1428" s="1"/>
      <c r="CX1428" s="1"/>
      <c r="CY1428" s="1"/>
      <c r="CZ1428" s="1"/>
      <c r="DA1428" s="1"/>
      <c r="DB1428" s="1"/>
      <c r="DC1428" s="1"/>
      <c r="DD1428" s="1"/>
      <c r="DE1428" s="1"/>
      <c r="DF1428" s="1"/>
      <c r="DG1428" s="1"/>
      <c r="DH1428" s="1"/>
      <c r="DI1428" s="1"/>
      <c r="DJ1428" s="1"/>
      <c r="DK1428" s="1"/>
      <c r="DL1428" s="1"/>
      <c r="DM1428" s="1"/>
      <c r="DN1428" s="1"/>
      <c r="DO1428" s="1"/>
      <c r="DP1428" s="1"/>
      <c r="DQ1428" s="1"/>
      <c r="DR1428" s="1"/>
      <c r="DS1428" s="1"/>
      <c r="DT1428" s="1"/>
      <c r="DU1428" s="1"/>
      <c r="DV1428" s="1"/>
      <c r="DW1428" s="1"/>
      <c r="DX1428" s="1"/>
      <c r="DY1428" s="1"/>
      <c r="DZ1428" s="1"/>
      <c r="EA1428" s="1"/>
      <c r="EB1428" s="1"/>
      <c r="EC1428" s="1"/>
      <c r="ED1428" s="1"/>
      <c r="EE1428" s="1"/>
      <c r="EF1428" s="1"/>
      <c r="EG1428" s="1"/>
    </row>
    <row r="1429" spans="1:137">
      <c r="A1429" s="1"/>
      <c r="B1429" s="1"/>
      <c r="C1429" s="1"/>
      <c r="D1429" s="1"/>
      <c r="E1429" s="10"/>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c r="BS1429" s="1"/>
      <c r="BT1429" s="1"/>
      <c r="BU1429" s="1"/>
      <c r="BV1429" s="1"/>
      <c r="BW1429" s="1"/>
      <c r="BX1429" s="1"/>
      <c r="BY1429" s="1"/>
      <c r="BZ1429" s="1"/>
      <c r="CA1429" s="1"/>
      <c r="CB1429" s="1"/>
      <c r="CC1429" s="1"/>
      <c r="CD1429" s="1"/>
      <c r="CE1429" s="1"/>
      <c r="CF1429" s="1"/>
      <c r="CG1429" s="1"/>
      <c r="CH1429" s="1"/>
      <c r="CI1429" s="1"/>
      <c r="CJ1429" s="1"/>
      <c r="CK1429" s="1"/>
      <c r="CL1429" s="1"/>
      <c r="CM1429" s="1"/>
      <c r="CN1429" s="1"/>
      <c r="CO1429" s="1"/>
      <c r="CP1429" s="1"/>
      <c r="CQ1429" s="1"/>
      <c r="CR1429" s="1"/>
      <c r="CS1429" s="1"/>
      <c r="CT1429" s="1"/>
      <c r="CU1429" s="1"/>
      <c r="CV1429" s="1"/>
      <c r="CW1429" s="1"/>
      <c r="CX1429" s="1"/>
      <c r="CY1429" s="1"/>
      <c r="CZ1429" s="1"/>
      <c r="DA1429" s="1"/>
      <c r="DB1429" s="1"/>
      <c r="DC1429" s="1"/>
      <c r="DD1429" s="1"/>
      <c r="DE1429" s="1"/>
      <c r="DF1429" s="1"/>
      <c r="DG1429" s="1"/>
      <c r="DH1429" s="1"/>
      <c r="DI1429" s="1"/>
      <c r="DJ1429" s="1"/>
      <c r="DK1429" s="1"/>
      <c r="DL1429" s="1"/>
      <c r="DM1429" s="1"/>
      <c r="DN1429" s="1"/>
      <c r="DO1429" s="1"/>
      <c r="DP1429" s="1"/>
      <c r="DQ1429" s="1"/>
      <c r="DR1429" s="1"/>
      <c r="DS1429" s="1"/>
      <c r="DT1429" s="1"/>
      <c r="DU1429" s="1"/>
      <c r="DV1429" s="1"/>
      <c r="DW1429" s="1"/>
      <c r="DX1429" s="1"/>
      <c r="DY1429" s="1"/>
      <c r="DZ1429" s="1"/>
      <c r="EA1429" s="1"/>
      <c r="EB1429" s="1"/>
      <c r="EC1429" s="1"/>
      <c r="ED1429" s="1"/>
      <c r="EE1429" s="1"/>
      <c r="EF1429" s="1"/>
      <c r="EG1429" s="1"/>
    </row>
    <row r="1430" spans="1:137">
      <c r="A1430" s="1"/>
      <c r="B1430" s="1"/>
      <c r="C1430" s="1"/>
      <c r="D1430" s="1"/>
      <c r="E1430" s="10"/>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J1430" s="1"/>
      <c r="CK1430" s="1"/>
      <c r="CL1430" s="1"/>
      <c r="CM1430" s="1"/>
      <c r="CN1430" s="1"/>
      <c r="CO1430" s="1"/>
      <c r="CP1430" s="1"/>
      <c r="CQ1430" s="1"/>
      <c r="CR1430" s="1"/>
      <c r="CS1430" s="1"/>
      <c r="CT1430" s="1"/>
      <c r="CU1430" s="1"/>
      <c r="CV1430" s="1"/>
      <c r="CW1430" s="1"/>
      <c r="CX1430" s="1"/>
      <c r="CY1430" s="1"/>
      <c r="CZ1430" s="1"/>
      <c r="DA1430" s="1"/>
      <c r="DB1430" s="1"/>
      <c r="DC1430" s="1"/>
      <c r="DD1430" s="1"/>
      <c r="DE1430" s="1"/>
      <c r="DF1430" s="1"/>
      <c r="DG1430" s="1"/>
      <c r="DH1430" s="1"/>
      <c r="DI1430" s="1"/>
      <c r="DJ1430" s="1"/>
      <c r="DK1430" s="1"/>
      <c r="DL1430" s="1"/>
      <c r="DM1430" s="1"/>
      <c r="DN1430" s="1"/>
      <c r="DO1430" s="1"/>
      <c r="DP1430" s="1"/>
      <c r="DQ1430" s="1"/>
      <c r="DR1430" s="1"/>
      <c r="DS1430" s="1"/>
      <c r="DT1430" s="1"/>
      <c r="DU1430" s="1"/>
      <c r="DV1430" s="1"/>
      <c r="DW1430" s="1"/>
      <c r="DX1430" s="1"/>
      <c r="DY1430" s="1"/>
      <c r="DZ1430" s="1"/>
      <c r="EA1430" s="1"/>
      <c r="EB1430" s="1"/>
      <c r="EC1430" s="1"/>
      <c r="ED1430" s="1"/>
      <c r="EE1430" s="1"/>
      <c r="EF1430" s="1"/>
      <c r="EG1430" s="1"/>
    </row>
    <row r="1431" spans="1:137">
      <c r="A1431" s="1"/>
      <c r="B1431" s="1"/>
      <c r="C1431" s="1"/>
      <c r="D1431" s="1"/>
      <c r="E1431" s="10"/>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J1431" s="1"/>
      <c r="CK1431" s="1"/>
      <c r="CL1431" s="1"/>
      <c r="CM1431" s="1"/>
      <c r="CN1431" s="1"/>
      <c r="CO1431" s="1"/>
      <c r="CP1431" s="1"/>
      <c r="CQ1431" s="1"/>
      <c r="CR1431" s="1"/>
      <c r="CS1431" s="1"/>
      <c r="CT1431" s="1"/>
      <c r="CU1431" s="1"/>
      <c r="CV1431" s="1"/>
      <c r="CW1431" s="1"/>
      <c r="CX1431" s="1"/>
      <c r="CY1431" s="1"/>
      <c r="CZ1431" s="1"/>
      <c r="DA1431" s="1"/>
      <c r="DB1431" s="1"/>
      <c r="DC1431" s="1"/>
      <c r="DD1431" s="1"/>
      <c r="DE1431" s="1"/>
      <c r="DF1431" s="1"/>
      <c r="DG1431" s="1"/>
      <c r="DH1431" s="1"/>
      <c r="DI1431" s="1"/>
      <c r="DJ1431" s="1"/>
      <c r="DK1431" s="1"/>
      <c r="DL1431" s="1"/>
      <c r="DM1431" s="1"/>
      <c r="DN1431" s="1"/>
      <c r="DO1431" s="1"/>
      <c r="DP1431" s="1"/>
      <c r="DQ1431" s="1"/>
      <c r="DR1431" s="1"/>
      <c r="DS1431" s="1"/>
      <c r="DT1431" s="1"/>
      <c r="DU1431" s="1"/>
      <c r="DV1431" s="1"/>
      <c r="DW1431" s="1"/>
      <c r="DX1431" s="1"/>
      <c r="DY1431" s="1"/>
      <c r="DZ1431" s="1"/>
      <c r="EA1431" s="1"/>
      <c r="EB1431" s="1"/>
      <c r="EC1431" s="1"/>
      <c r="ED1431" s="1"/>
      <c r="EE1431" s="1"/>
      <c r="EF1431" s="1"/>
      <c r="EG1431" s="1"/>
    </row>
    <row r="1432" spans="1:137">
      <c r="A1432" s="1"/>
      <c r="B1432" s="1"/>
      <c r="C1432" s="1"/>
      <c r="D1432" s="1"/>
      <c r="E1432" s="10"/>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c r="BS1432" s="1"/>
      <c r="BT1432" s="1"/>
      <c r="BU1432" s="1"/>
      <c r="BV1432" s="1"/>
      <c r="BW1432" s="1"/>
      <c r="BX1432" s="1"/>
      <c r="BY1432" s="1"/>
      <c r="BZ1432" s="1"/>
      <c r="CA1432" s="1"/>
      <c r="CB1432" s="1"/>
      <c r="CC1432" s="1"/>
      <c r="CD1432" s="1"/>
      <c r="CE1432" s="1"/>
      <c r="CF1432" s="1"/>
      <c r="CG1432" s="1"/>
      <c r="CH1432" s="1"/>
      <c r="CI1432" s="1"/>
      <c r="CJ1432" s="1"/>
      <c r="CK1432" s="1"/>
      <c r="CL1432" s="1"/>
      <c r="CM1432" s="1"/>
      <c r="CN1432" s="1"/>
      <c r="CO1432" s="1"/>
      <c r="CP1432" s="1"/>
      <c r="CQ1432" s="1"/>
      <c r="CR1432" s="1"/>
      <c r="CS1432" s="1"/>
      <c r="CT1432" s="1"/>
      <c r="CU1432" s="1"/>
      <c r="CV1432" s="1"/>
      <c r="CW1432" s="1"/>
      <c r="CX1432" s="1"/>
      <c r="CY1432" s="1"/>
      <c r="CZ1432" s="1"/>
      <c r="DA1432" s="1"/>
      <c r="DB1432" s="1"/>
      <c r="DC1432" s="1"/>
      <c r="DD1432" s="1"/>
      <c r="DE1432" s="1"/>
      <c r="DF1432" s="1"/>
      <c r="DG1432" s="1"/>
      <c r="DH1432" s="1"/>
      <c r="DI1432" s="1"/>
      <c r="DJ1432" s="1"/>
      <c r="DK1432" s="1"/>
      <c r="DL1432" s="1"/>
      <c r="DM1432" s="1"/>
      <c r="DN1432" s="1"/>
      <c r="DO1432" s="1"/>
      <c r="DP1432" s="1"/>
      <c r="DQ1432" s="1"/>
      <c r="DR1432" s="1"/>
      <c r="DS1432" s="1"/>
      <c r="DT1432" s="1"/>
      <c r="DU1432" s="1"/>
      <c r="DV1432" s="1"/>
      <c r="DW1432" s="1"/>
      <c r="DX1432" s="1"/>
      <c r="DY1432" s="1"/>
      <c r="DZ1432" s="1"/>
      <c r="EA1432" s="1"/>
      <c r="EB1432" s="1"/>
      <c r="EC1432" s="1"/>
      <c r="ED1432" s="1"/>
      <c r="EE1432" s="1"/>
      <c r="EF1432" s="1"/>
      <c r="EG1432" s="1"/>
    </row>
    <row r="1433" spans="1:137">
      <c r="A1433" s="1"/>
      <c r="B1433" s="1"/>
      <c r="C1433" s="1"/>
      <c r="D1433" s="1"/>
      <c r="E1433" s="10"/>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J1433" s="1"/>
      <c r="CK1433" s="1"/>
      <c r="CL1433" s="1"/>
      <c r="CM1433" s="1"/>
      <c r="CN1433" s="1"/>
      <c r="CO1433" s="1"/>
      <c r="CP1433" s="1"/>
      <c r="CQ1433" s="1"/>
      <c r="CR1433" s="1"/>
      <c r="CS1433" s="1"/>
      <c r="CT1433" s="1"/>
      <c r="CU1433" s="1"/>
      <c r="CV1433" s="1"/>
      <c r="CW1433" s="1"/>
      <c r="CX1433" s="1"/>
      <c r="CY1433" s="1"/>
      <c r="CZ1433" s="1"/>
      <c r="DA1433" s="1"/>
      <c r="DB1433" s="1"/>
      <c r="DC1433" s="1"/>
      <c r="DD1433" s="1"/>
      <c r="DE1433" s="1"/>
      <c r="DF1433" s="1"/>
      <c r="DG1433" s="1"/>
      <c r="DH1433" s="1"/>
      <c r="DI1433" s="1"/>
      <c r="DJ1433" s="1"/>
      <c r="DK1433" s="1"/>
      <c r="DL1433" s="1"/>
      <c r="DM1433" s="1"/>
      <c r="DN1433" s="1"/>
      <c r="DO1433" s="1"/>
      <c r="DP1433" s="1"/>
      <c r="DQ1433" s="1"/>
      <c r="DR1433" s="1"/>
      <c r="DS1433" s="1"/>
      <c r="DT1433" s="1"/>
      <c r="DU1433" s="1"/>
      <c r="DV1433" s="1"/>
      <c r="DW1433" s="1"/>
      <c r="DX1433" s="1"/>
      <c r="DY1433" s="1"/>
      <c r="DZ1433" s="1"/>
      <c r="EA1433" s="1"/>
      <c r="EB1433" s="1"/>
      <c r="EC1433" s="1"/>
      <c r="ED1433" s="1"/>
      <c r="EE1433" s="1"/>
      <c r="EF1433" s="1"/>
      <c r="EG1433" s="1"/>
    </row>
    <row r="1434" spans="1:137">
      <c r="A1434" s="1"/>
      <c r="B1434" s="1"/>
      <c r="C1434" s="1"/>
      <c r="D1434" s="1"/>
      <c r="E1434" s="10"/>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c r="BS1434" s="1"/>
      <c r="BT1434" s="1"/>
      <c r="BU1434" s="1"/>
      <c r="BV1434" s="1"/>
      <c r="BW1434" s="1"/>
      <c r="BX1434" s="1"/>
      <c r="BY1434" s="1"/>
      <c r="BZ1434" s="1"/>
      <c r="CA1434" s="1"/>
      <c r="CB1434" s="1"/>
      <c r="CC1434" s="1"/>
      <c r="CD1434" s="1"/>
      <c r="CE1434" s="1"/>
      <c r="CF1434" s="1"/>
      <c r="CG1434" s="1"/>
      <c r="CH1434" s="1"/>
      <c r="CI1434" s="1"/>
      <c r="CJ1434" s="1"/>
      <c r="CK1434" s="1"/>
      <c r="CL1434" s="1"/>
      <c r="CM1434" s="1"/>
      <c r="CN1434" s="1"/>
      <c r="CO1434" s="1"/>
      <c r="CP1434" s="1"/>
      <c r="CQ1434" s="1"/>
      <c r="CR1434" s="1"/>
      <c r="CS1434" s="1"/>
      <c r="CT1434" s="1"/>
      <c r="CU1434" s="1"/>
      <c r="CV1434" s="1"/>
      <c r="CW1434" s="1"/>
      <c r="CX1434" s="1"/>
      <c r="CY1434" s="1"/>
      <c r="CZ1434" s="1"/>
      <c r="DA1434" s="1"/>
      <c r="DB1434" s="1"/>
      <c r="DC1434" s="1"/>
      <c r="DD1434" s="1"/>
      <c r="DE1434" s="1"/>
      <c r="DF1434" s="1"/>
      <c r="DG1434" s="1"/>
      <c r="DH1434" s="1"/>
      <c r="DI1434" s="1"/>
      <c r="DJ1434" s="1"/>
      <c r="DK1434" s="1"/>
      <c r="DL1434" s="1"/>
      <c r="DM1434" s="1"/>
      <c r="DN1434" s="1"/>
      <c r="DO1434" s="1"/>
      <c r="DP1434" s="1"/>
      <c r="DQ1434" s="1"/>
      <c r="DR1434" s="1"/>
      <c r="DS1434" s="1"/>
      <c r="DT1434" s="1"/>
      <c r="DU1434" s="1"/>
      <c r="DV1434" s="1"/>
      <c r="DW1434" s="1"/>
      <c r="DX1434" s="1"/>
      <c r="DY1434" s="1"/>
      <c r="DZ1434" s="1"/>
      <c r="EA1434" s="1"/>
      <c r="EB1434" s="1"/>
      <c r="EC1434" s="1"/>
      <c r="ED1434" s="1"/>
      <c r="EE1434" s="1"/>
      <c r="EF1434" s="1"/>
      <c r="EG1434" s="1"/>
    </row>
    <row r="1435" spans="1:137">
      <c r="A1435" s="1"/>
      <c r="B1435" s="1"/>
      <c r="C1435" s="1"/>
      <c r="D1435" s="1"/>
      <c r="E1435" s="10"/>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c r="BS1435" s="1"/>
      <c r="BT1435" s="1"/>
      <c r="BU1435" s="1"/>
      <c r="BV1435" s="1"/>
      <c r="BW1435" s="1"/>
      <c r="BX1435" s="1"/>
      <c r="BY1435" s="1"/>
      <c r="BZ1435" s="1"/>
      <c r="CA1435" s="1"/>
      <c r="CB1435" s="1"/>
      <c r="CC1435" s="1"/>
      <c r="CD1435" s="1"/>
      <c r="CE1435" s="1"/>
      <c r="CF1435" s="1"/>
      <c r="CG1435" s="1"/>
      <c r="CH1435" s="1"/>
      <c r="CI1435" s="1"/>
      <c r="CJ1435" s="1"/>
      <c r="CK1435" s="1"/>
      <c r="CL1435" s="1"/>
      <c r="CM1435" s="1"/>
      <c r="CN1435" s="1"/>
      <c r="CO1435" s="1"/>
      <c r="CP1435" s="1"/>
      <c r="CQ1435" s="1"/>
      <c r="CR1435" s="1"/>
      <c r="CS1435" s="1"/>
      <c r="CT1435" s="1"/>
      <c r="CU1435" s="1"/>
      <c r="CV1435" s="1"/>
      <c r="CW1435" s="1"/>
      <c r="CX1435" s="1"/>
      <c r="CY1435" s="1"/>
      <c r="CZ1435" s="1"/>
      <c r="DA1435" s="1"/>
      <c r="DB1435" s="1"/>
      <c r="DC1435" s="1"/>
      <c r="DD1435" s="1"/>
      <c r="DE1435" s="1"/>
      <c r="DF1435" s="1"/>
      <c r="DG1435" s="1"/>
      <c r="DH1435" s="1"/>
      <c r="DI1435" s="1"/>
      <c r="DJ1435" s="1"/>
      <c r="DK1435" s="1"/>
      <c r="DL1435" s="1"/>
      <c r="DM1435" s="1"/>
      <c r="DN1435" s="1"/>
      <c r="DO1435" s="1"/>
      <c r="DP1435" s="1"/>
      <c r="DQ1435" s="1"/>
      <c r="DR1435" s="1"/>
      <c r="DS1435" s="1"/>
      <c r="DT1435" s="1"/>
      <c r="DU1435" s="1"/>
      <c r="DV1435" s="1"/>
      <c r="DW1435" s="1"/>
      <c r="DX1435" s="1"/>
      <c r="DY1435" s="1"/>
      <c r="DZ1435" s="1"/>
      <c r="EA1435" s="1"/>
      <c r="EB1435" s="1"/>
      <c r="EC1435" s="1"/>
      <c r="ED1435" s="1"/>
      <c r="EE1435" s="1"/>
      <c r="EF1435" s="1"/>
      <c r="EG1435" s="1"/>
    </row>
    <row r="1436" spans="1:137">
      <c r="A1436" s="1"/>
      <c r="B1436" s="1"/>
      <c r="C1436" s="1"/>
      <c r="D1436" s="1"/>
      <c r="E1436" s="10"/>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c r="BS1436" s="1"/>
      <c r="BT1436" s="1"/>
      <c r="BU1436" s="1"/>
      <c r="BV1436" s="1"/>
      <c r="BW1436" s="1"/>
      <c r="BX1436" s="1"/>
      <c r="BY1436" s="1"/>
      <c r="BZ1436" s="1"/>
      <c r="CA1436" s="1"/>
      <c r="CB1436" s="1"/>
      <c r="CC1436" s="1"/>
      <c r="CD1436" s="1"/>
      <c r="CE1436" s="1"/>
      <c r="CF1436" s="1"/>
      <c r="CG1436" s="1"/>
      <c r="CH1436" s="1"/>
      <c r="CI1436" s="1"/>
      <c r="CJ1436" s="1"/>
      <c r="CK1436" s="1"/>
      <c r="CL1436" s="1"/>
      <c r="CM1436" s="1"/>
      <c r="CN1436" s="1"/>
      <c r="CO1436" s="1"/>
      <c r="CP1436" s="1"/>
      <c r="CQ1436" s="1"/>
      <c r="CR1436" s="1"/>
      <c r="CS1436" s="1"/>
      <c r="CT1436" s="1"/>
      <c r="CU1436" s="1"/>
      <c r="CV1436" s="1"/>
      <c r="CW1436" s="1"/>
      <c r="CX1436" s="1"/>
      <c r="CY1436" s="1"/>
      <c r="CZ1436" s="1"/>
      <c r="DA1436" s="1"/>
      <c r="DB1436" s="1"/>
      <c r="DC1436" s="1"/>
      <c r="DD1436" s="1"/>
      <c r="DE1436" s="1"/>
      <c r="DF1436" s="1"/>
      <c r="DG1436" s="1"/>
      <c r="DH1436" s="1"/>
      <c r="DI1436" s="1"/>
      <c r="DJ1436" s="1"/>
      <c r="DK1436" s="1"/>
      <c r="DL1436" s="1"/>
      <c r="DM1436" s="1"/>
      <c r="DN1436" s="1"/>
      <c r="DO1436" s="1"/>
      <c r="DP1436" s="1"/>
      <c r="DQ1436" s="1"/>
      <c r="DR1436" s="1"/>
      <c r="DS1436" s="1"/>
      <c r="DT1436" s="1"/>
      <c r="DU1436" s="1"/>
      <c r="DV1436" s="1"/>
      <c r="DW1436" s="1"/>
      <c r="DX1436" s="1"/>
      <c r="DY1436" s="1"/>
      <c r="DZ1436" s="1"/>
      <c r="EA1436" s="1"/>
      <c r="EB1436" s="1"/>
      <c r="EC1436" s="1"/>
      <c r="ED1436" s="1"/>
      <c r="EE1436" s="1"/>
      <c r="EF1436" s="1"/>
      <c r="EG1436" s="1"/>
    </row>
    <row r="1437" spans="1:137">
      <c r="A1437" s="1"/>
      <c r="B1437" s="1"/>
      <c r="C1437" s="1"/>
      <c r="D1437" s="1"/>
      <c r="E1437" s="10"/>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c r="BS1437" s="1"/>
      <c r="BT1437" s="1"/>
      <c r="BU1437" s="1"/>
      <c r="BV1437" s="1"/>
      <c r="BW1437" s="1"/>
      <c r="BX1437" s="1"/>
      <c r="BY1437" s="1"/>
      <c r="BZ1437" s="1"/>
      <c r="CA1437" s="1"/>
      <c r="CB1437" s="1"/>
      <c r="CC1437" s="1"/>
      <c r="CD1437" s="1"/>
      <c r="CE1437" s="1"/>
      <c r="CF1437" s="1"/>
      <c r="CG1437" s="1"/>
      <c r="CH1437" s="1"/>
      <c r="CI1437" s="1"/>
      <c r="CJ1437" s="1"/>
      <c r="CK1437" s="1"/>
      <c r="CL1437" s="1"/>
      <c r="CM1437" s="1"/>
      <c r="CN1437" s="1"/>
      <c r="CO1437" s="1"/>
      <c r="CP1437" s="1"/>
      <c r="CQ1437" s="1"/>
      <c r="CR1437" s="1"/>
      <c r="CS1437" s="1"/>
      <c r="CT1437" s="1"/>
      <c r="CU1437" s="1"/>
      <c r="CV1437" s="1"/>
      <c r="CW1437" s="1"/>
      <c r="CX1437" s="1"/>
      <c r="CY1437" s="1"/>
      <c r="CZ1437" s="1"/>
      <c r="DA1437" s="1"/>
      <c r="DB1437" s="1"/>
      <c r="DC1437" s="1"/>
      <c r="DD1437" s="1"/>
      <c r="DE1437" s="1"/>
      <c r="DF1437" s="1"/>
      <c r="DG1437" s="1"/>
      <c r="DH1437" s="1"/>
      <c r="DI1437" s="1"/>
      <c r="DJ1437" s="1"/>
      <c r="DK1437" s="1"/>
      <c r="DL1437" s="1"/>
      <c r="DM1437" s="1"/>
      <c r="DN1437" s="1"/>
      <c r="DO1437" s="1"/>
      <c r="DP1437" s="1"/>
      <c r="DQ1437" s="1"/>
      <c r="DR1437" s="1"/>
      <c r="DS1437" s="1"/>
      <c r="DT1437" s="1"/>
      <c r="DU1437" s="1"/>
      <c r="DV1437" s="1"/>
      <c r="DW1437" s="1"/>
      <c r="DX1437" s="1"/>
      <c r="DY1437" s="1"/>
      <c r="DZ1437" s="1"/>
      <c r="EA1437" s="1"/>
      <c r="EB1437" s="1"/>
      <c r="EC1437" s="1"/>
      <c r="ED1437" s="1"/>
      <c r="EE1437" s="1"/>
      <c r="EF1437" s="1"/>
      <c r="EG1437" s="1"/>
    </row>
    <row r="1438" spans="1:137">
      <c r="A1438" s="1"/>
      <c r="B1438" s="1"/>
      <c r="C1438" s="1"/>
      <c r="D1438" s="1"/>
      <c r="E1438" s="10"/>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c r="BS1438" s="1"/>
      <c r="BT1438" s="1"/>
      <c r="BU1438" s="1"/>
      <c r="BV1438" s="1"/>
      <c r="BW1438" s="1"/>
      <c r="BX1438" s="1"/>
      <c r="BY1438" s="1"/>
      <c r="BZ1438" s="1"/>
      <c r="CA1438" s="1"/>
      <c r="CB1438" s="1"/>
      <c r="CC1438" s="1"/>
      <c r="CD1438" s="1"/>
      <c r="CE1438" s="1"/>
      <c r="CF1438" s="1"/>
      <c r="CG1438" s="1"/>
      <c r="CH1438" s="1"/>
      <c r="CI1438" s="1"/>
      <c r="CJ1438" s="1"/>
      <c r="CK1438" s="1"/>
      <c r="CL1438" s="1"/>
      <c r="CM1438" s="1"/>
      <c r="CN1438" s="1"/>
      <c r="CO1438" s="1"/>
      <c r="CP1438" s="1"/>
      <c r="CQ1438" s="1"/>
      <c r="CR1438" s="1"/>
      <c r="CS1438" s="1"/>
      <c r="CT1438" s="1"/>
      <c r="CU1438" s="1"/>
      <c r="CV1438" s="1"/>
      <c r="CW1438" s="1"/>
      <c r="CX1438" s="1"/>
      <c r="CY1438" s="1"/>
      <c r="CZ1438" s="1"/>
      <c r="DA1438" s="1"/>
      <c r="DB1438" s="1"/>
      <c r="DC1438" s="1"/>
      <c r="DD1438" s="1"/>
      <c r="DE1438" s="1"/>
      <c r="DF1438" s="1"/>
      <c r="DG1438" s="1"/>
      <c r="DH1438" s="1"/>
      <c r="DI1438" s="1"/>
      <c r="DJ1438" s="1"/>
      <c r="DK1438" s="1"/>
      <c r="DL1438" s="1"/>
      <c r="DM1438" s="1"/>
      <c r="DN1438" s="1"/>
      <c r="DO1438" s="1"/>
      <c r="DP1438" s="1"/>
      <c r="DQ1438" s="1"/>
      <c r="DR1438" s="1"/>
      <c r="DS1438" s="1"/>
      <c r="DT1438" s="1"/>
      <c r="DU1438" s="1"/>
      <c r="DV1438" s="1"/>
      <c r="DW1438" s="1"/>
      <c r="DX1438" s="1"/>
      <c r="DY1438" s="1"/>
      <c r="DZ1438" s="1"/>
      <c r="EA1438" s="1"/>
      <c r="EB1438" s="1"/>
      <c r="EC1438" s="1"/>
      <c r="ED1438" s="1"/>
      <c r="EE1438" s="1"/>
      <c r="EF1438" s="1"/>
      <c r="EG1438" s="1"/>
    </row>
    <row r="1439" spans="1:137">
      <c r="A1439" s="1"/>
      <c r="B1439" s="1"/>
      <c r="C1439" s="1"/>
      <c r="D1439" s="1"/>
      <c r="E1439" s="10"/>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c r="BS1439" s="1"/>
      <c r="BT1439" s="1"/>
      <c r="BU1439" s="1"/>
      <c r="BV1439" s="1"/>
      <c r="BW1439" s="1"/>
      <c r="BX1439" s="1"/>
      <c r="BY1439" s="1"/>
      <c r="BZ1439" s="1"/>
      <c r="CA1439" s="1"/>
      <c r="CB1439" s="1"/>
      <c r="CC1439" s="1"/>
      <c r="CD1439" s="1"/>
      <c r="CE1439" s="1"/>
      <c r="CF1439" s="1"/>
      <c r="CG1439" s="1"/>
      <c r="CH1439" s="1"/>
      <c r="CI1439" s="1"/>
      <c r="CJ1439" s="1"/>
      <c r="CK1439" s="1"/>
      <c r="CL1439" s="1"/>
      <c r="CM1439" s="1"/>
      <c r="CN1439" s="1"/>
      <c r="CO1439" s="1"/>
      <c r="CP1439" s="1"/>
      <c r="CQ1439" s="1"/>
      <c r="CR1439" s="1"/>
      <c r="CS1439" s="1"/>
      <c r="CT1439" s="1"/>
      <c r="CU1439" s="1"/>
      <c r="CV1439" s="1"/>
      <c r="CW1439" s="1"/>
      <c r="CX1439" s="1"/>
      <c r="CY1439" s="1"/>
      <c r="CZ1439" s="1"/>
      <c r="DA1439" s="1"/>
      <c r="DB1439" s="1"/>
      <c r="DC1439" s="1"/>
      <c r="DD1439" s="1"/>
      <c r="DE1439" s="1"/>
      <c r="DF1439" s="1"/>
      <c r="DG1439" s="1"/>
      <c r="DH1439" s="1"/>
      <c r="DI1439" s="1"/>
      <c r="DJ1439" s="1"/>
      <c r="DK1439" s="1"/>
      <c r="DL1439" s="1"/>
      <c r="DM1439" s="1"/>
      <c r="DN1439" s="1"/>
      <c r="DO1439" s="1"/>
      <c r="DP1439" s="1"/>
      <c r="DQ1439" s="1"/>
      <c r="DR1439" s="1"/>
      <c r="DS1439" s="1"/>
      <c r="DT1439" s="1"/>
      <c r="DU1439" s="1"/>
      <c r="DV1439" s="1"/>
      <c r="DW1439" s="1"/>
      <c r="DX1439" s="1"/>
      <c r="DY1439" s="1"/>
      <c r="DZ1439" s="1"/>
      <c r="EA1439" s="1"/>
      <c r="EB1439" s="1"/>
      <c r="EC1439" s="1"/>
      <c r="ED1439" s="1"/>
      <c r="EE1439" s="1"/>
      <c r="EF1439" s="1"/>
      <c r="EG1439" s="1"/>
    </row>
    <row r="1440" spans="1:137">
      <c r="A1440" s="1"/>
      <c r="B1440" s="1"/>
      <c r="C1440" s="1"/>
      <c r="D1440" s="1"/>
      <c r="E1440" s="10"/>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c r="CO1440" s="1"/>
      <c r="CP1440" s="1"/>
      <c r="CQ1440" s="1"/>
      <c r="CR1440" s="1"/>
      <c r="CS1440" s="1"/>
      <c r="CT1440" s="1"/>
      <c r="CU1440" s="1"/>
      <c r="CV1440" s="1"/>
      <c r="CW1440" s="1"/>
      <c r="CX1440" s="1"/>
      <c r="CY1440" s="1"/>
      <c r="CZ1440" s="1"/>
      <c r="DA1440" s="1"/>
      <c r="DB1440" s="1"/>
      <c r="DC1440" s="1"/>
      <c r="DD1440" s="1"/>
      <c r="DE1440" s="1"/>
      <c r="DF1440" s="1"/>
      <c r="DG1440" s="1"/>
      <c r="DH1440" s="1"/>
      <c r="DI1440" s="1"/>
      <c r="DJ1440" s="1"/>
      <c r="DK1440" s="1"/>
      <c r="DL1440" s="1"/>
      <c r="DM1440" s="1"/>
      <c r="DN1440" s="1"/>
      <c r="DO1440" s="1"/>
      <c r="DP1440" s="1"/>
      <c r="DQ1440" s="1"/>
      <c r="DR1440" s="1"/>
      <c r="DS1440" s="1"/>
      <c r="DT1440" s="1"/>
      <c r="DU1440" s="1"/>
      <c r="DV1440" s="1"/>
      <c r="DW1440" s="1"/>
      <c r="DX1440" s="1"/>
      <c r="DY1440" s="1"/>
      <c r="DZ1440" s="1"/>
      <c r="EA1440" s="1"/>
      <c r="EB1440" s="1"/>
      <c r="EC1440" s="1"/>
      <c r="ED1440" s="1"/>
      <c r="EE1440" s="1"/>
      <c r="EF1440" s="1"/>
      <c r="EG1440" s="1"/>
    </row>
    <row r="1441" spans="1:137">
      <c r="A1441" s="1"/>
      <c r="B1441" s="1"/>
      <c r="C1441" s="1"/>
      <c r="D1441" s="1"/>
      <c r="E1441" s="10"/>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c r="CO1441" s="1"/>
      <c r="CP1441" s="1"/>
      <c r="CQ1441" s="1"/>
      <c r="CR1441" s="1"/>
      <c r="CS1441" s="1"/>
      <c r="CT1441" s="1"/>
      <c r="CU1441" s="1"/>
      <c r="CV1441" s="1"/>
      <c r="CW1441" s="1"/>
      <c r="CX1441" s="1"/>
      <c r="CY1441" s="1"/>
      <c r="CZ1441" s="1"/>
      <c r="DA1441" s="1"/>
      <c r="DB1441" s="1"/>
      <c r="DC1441" s="1"/>
      <c r="DD1441" s="1"/>
      <c r="DE1441" s="1"/>
      <c r="DF1441" s="1"/>
      <c r="DG1441" s="1"/>
      <c r="DH1441" s="1"/>
      <c r="DI1441" s="1"/>
      <c r="DJ1441" s="1"/>
      <c r="DK1441" s="1"/>
      <c r="DL1441" s="1"/>
      <c r="DM1441" s="1"/>
      <c r="DN1441" s="1"/>
      <c r="DO1441" s="1"/>
      <c r="DP1441" s="1"/>
      <c r="DQ1441" s="1"/>
      <c r="DR1441" s="1"/>
      <c r="DS1441" s="1"/>
      <c r="DT1441" s="1"/>
      <c r="DU1441" s="1"/>
      <c r="DV1441" s="1"/>
      <c r="DW1441" s="1"/>
      <c r="DX1441" s="1"/>
      <c r="DY1441" s="1"/>
      <c r="DZ1441" s="1"/>
      <c r="EA1441" s="1"/>
      <c r="EB1441" s="1"/>
      <c r="EC1441" s="1"/>
      <c r="ED1441" s="1"/>
      <c r="EE1441" s="1"/>
      <c r="EF1441" s="1"/>
      <c r="EG1441" s="1"/>
    </row>
    <row r="1442" spans="1:137">
      <c r="A1442" s="1"/>
      <c r="B1442" s="1"/>
      <c r="C1442" s="1"/>
      <c r="D1442" s="1"/>
      <c r="E1442" s="10"/>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c r="CO1442" s="1"/>
      <c r="CP1442" s="1"/>
      <c r="CQ1442" s="1"/>
      <c r="CR1442" s="1"/>
      <c r="CS1442" s="1"/>
      <c r="CT1442" s="1"/>
      <c r="CU1442" s="1"/>
      <c r="CV1442" s="1"/>
      <c r="CW1442" s="1"/>
      <c r="CX1442" s="1"/>
      <c r="CY1442" s="1"/>
      <c r="CZ1442" s="1"/>
      <c r="DA1442" s="1"/>
      <c r="DB1442" s="1"/>
      <c r="DC1442" s="1"/>
      <c r="DD1442" s="1"/>
      <c r="DE1442" s="1"/>
      <c r="DF1442" s="1"/>
      <c r="DG1442" s="1"/>
      <c r="DH1442" s="1"/>
      <c r="DI1442" s="1"/>
      <c r="DJ1442" s="1"/>
      <c r="DK1442" s="1"/>
      <c r="DL1442" s="1"/>
      <c r="DM1442" s="1"/>
      <c r="DN1442" s="1"/>
      <c r="DO1442" s="1"/>
      <c r="DP1442" s="1"/>
      <c r="DQ1442" s="1"/>
      <c r="DR1442" s="1"/>
      <c r="DS1442" s="1"/>
      <c r="DT1442" s="1"/>
      <c r="DU1442" s="1"/>
      <c r="DV1442" s="1"/>
      <c r="DW1442" s="1"/>
      <c r="DX1442" s="1"/>
      <c r="DY1442" s="1"/>
      <c r="DZ1442" s="1"/>
      <c r="EA1442" s="1"/>
      <c r="EB1442" s="1"/>
      <c r="EC1442" s="1"/>
      <c r="ED1442" s="1"/>
      <c r="EE1442" s="1"/>
      <c r="EF1442" s="1"/>
      <c r="EG1442" s="1"/>
    </row>
    <row r="1443" spans="1:137">
      <c r="A1443" s="1"/>
      <c r="B1443" s="1"/>
      <c r="C1443" s="1"/>
      <c r="D1443" s="1"/>
      <c r="E1443" s="10"/>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J1443" s="1"/>
      <c r="CK1443" s="1"/>
      <c r="CL1443" s="1"/>
      <c r="CM1443" s="1"/>
      <c r="CN1443" s="1"/>
      <c r="CO1443" s="1"/>
      <c r="CP1443" s="1"/>
      <c r="CQ1443" s="1"/>
      <c r="CR1443" s="1"/>
      <c r="CS1443" s="1"/>
      <c r="CT1443" s="1"/>
      <c r="CU1443" s="1"/>
      <c r="CV1443" s="1"/>
      <c r="CW1443" s="1"/>
      <c r="CX1443" s="1"/>
      <c r="CY1443" s="1"/>
      <c r="CZ1443" s="1"/>
      <c r="DA1443" s="1"/>
      <c r="DB1443" s="1"/>
      <c r="DC1443" s="1"/>
      <c r="DD1443" s="1"/>
      <c r="DE1443" s="1"/>
      <c r="DF1443" s="1"/>
      <c r="DG1443" s="1"/>
      <c r="DH1443" s="1"/>
      <c r="DI1443" s="1"/>
      <c r="DJ1443" s="1"/>
      <c r="DK1443" s="1"/>
      <c r="DL1443" s="1"/>
      <c r="DM1443" s="1"/>
      <c r="DN1443" s="1"/>
      <c r="DO1443" s="1"/>
      <c r="DP1443" s="1"/>
      <c r="DQ1443" s="1"/>
      <c r="DR1443" s="1"/>
      <c r="DS1443" s="1"/>
      <c r="DT1443" s="1"/>
      <c r="DU1443" s="1"/>
      <c r="DV1443" s="1"/>
      <c r="DW1443" s="1"/>
      <c r="DX1443" s="1"/>
      <c r="DY1443" s="1"/>
      <c r="DZ1443" s="1"/>
      <c r="EA1443" s="1"/>
      <c r="EB1443" s="1"/>
      <c r="EC1443" s="1"/>
      <c r="ED1443" s="1"/>
      <c r="EE1443" s="1"/>
      <c r="EF1443" s="1"/>
      <c r="EG1443" s="1"/>
    </row>
    <row r="1444" spans="1:137">
      <c r="A1444" s="1"/>
      <c r="B1444" s="1"/>
      <c r="C1444" s="1"/>
      <c r="D1444" s="1"/>
      <c r="E1444" s="10"/>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J1444" s="1"/>
      <c r="CK1444" s="1"/>
      <c r="CL1444" s="1"/>
      <c r="CM1444" s="1"/>
      <c r="CN1444" s="1"/>
      <c r="CO1444" s="1"/>
      <c r="CP1444" s="1"/>
      <c r="CQ1444" s="1"/>
      <c r="CR1444" s="1"/>
      <c r="CS1444" s="1"/>
      <c r="CT1444" s="1"/>
      <c r="CU1444" s="1"/>
      <c r="CV1444" s="1"/>
      <c r="CW1444" s="1"/>
      <c r="CX1444" s="1"/>
      <c r="CY1444" s="1"/>
      <c r="CZ1444" s="1"/>
      <c r="DA1444" s="1"/>
      <c r="DB1444" s="1"/>
      <c r="DC1444" s="1"/>
      <c r="DD1444" s="1"/>
      <c r="DE1444" s="1"/>
      <c r="DF1444" s="1"/>
      <c r="DG1444" s="1"/>
      <c r="DH1444" s="1"/>
      <c r="DI1444" s="1"/>
      <c r="DJ1444" s="1"/>
      <c r="DK1444" s="1"/>
      <c r="DL1444" s="1"/>
      <c r="DM1444" s="1"/>
      <c r="DN1444" s="1"/>
      <c r="DO1444" s="1"/>
      <c r="DP1444" s="1"/>
      <c r="DQ1444" s="1"/>
      <c r="DR1444" s="1"/>
      <c r="DS1444" s="1"/>
      <c r="DT1444" s="1"/>
      <c r="DU1444" s="1"/>
      <c r="DV1444" s="1"/>
      <c r="DW1444" s="1"/>
      <c r="DX1444" s="1"/>
      <c r="DY1444" s="1"/>
      <c r="DZ1444" s="1"/>
      <c r="EA1444" s="1"/>
      <c r="EB1444" s="1"/>
      <c r="EC1444" s="1"/>
      <c r="ED1444" s="1"/>
      <c r="EE1444" s="1"/>
      <c r="EF1444" s="1"/>
      <c r="EG1444" s="1"/>
    </row>
    <row r="1445" spans="1:137">
      <c r="A1445" s="1"/>
      <c r="B1445" s="1"/>
      <c r="C1445" s="1"/>
      <c r="D1445" s="1"/>
      <c r="E1445" s="10"/>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J1445" s="1"/>
      <c r="CK1445" s="1"/>
      <c r="CL1445" s="1"/>
      <c r="CM1445" s="1"/>
      <c r="CN1445" s="1"/>
      <c r="CO1445" s="1"/>
      <c r="CP1445" s="1"/>
      <c r="CQ1445" s="1"/>
      <c r="CR1445" s="1"/>
      <c r="CS1445" s="1"/>
      <c r="CT1445" s="1"/>
      <c r="CU1445" s="1"/>
      <c r="CV1445" s="1"/>
      <c r="CW1445" s="1"/>
      <c r="CX1445" s="1"/>
      <c r="CY1445" s="1"/>
      <c r="CZ1445" s="1"/>
      <c r="DA1445" s="1"/>
      <c r="DB1445" s="1"/>
      <c r="DC1445" s="1"/>
      <c r="DD1445" s="1"/>
      <c r="DE1445" s="1"/>
      <c r="DF1445" s="1"/>
      <c r="DG1445" s="1"/>
      <c r="DH1445" s="1"/>
      <c r="DI1445" s="1"/>
      <c r="DJ1445" s="1"/>
      <c r="DK1445" s="1"/>
      <c r="DL1445" s="1"/>
      <c r="DM1445" s="1"/>
      <c r="DN1445" s="1"/>
      <c r="DO1445" s="1"/>
      <c r="DP1445" s="1"/>
      <c r="DQ1445" s="1"/>
      <c r="DR1445" s="1"/>
      <c r="DS1445" s="1"/>
      <c r="DT1445" s="1"/>
      <c r="DU1445" s="1"/>
      <c r="DV1445" s="1"/>
      <c r="DW1445" s="1"/>
      <c r="DX1445" s="1"/>
      <c r="DY1445" s="1"/>
      <c r="DZ1445" s="1"/>
      <c r="EA1445" s="1"/>
      <c r="EB1445" s="1"/>
      <c r="EC1445" s="1"/>
      <c r="ED1445" s="1"/>
      <c r="EE1445" s="1"/>
      <c r="EF1445" s="1"/>
      <c r="EG1445" s="1"/>
    </row>
    <row r="1446" spans="1:137">
      <c r="A1446" s="1"/>
      <c r="B1446" s="1"/>
      <c r="C1446" s="1"/>
      <c r="D1446" s="1"/>
      <c r="E1446" s="10"/>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J1446" s="1"/>
      <c r="CK1446" s="1"/>
      <c r="CL1446" s="1"/>
      <c r="CM1446" s="1"/>
      <c r="CN1446" s="1"/>
      <c r="CO1446" s="1"/>
      <c r="CP1446" s="1"/>
      <c r="CQ1446" s="1"/>
      <c r="CR1446" s="1"/>
      <c r="CS1446" s="1"/>
      <c r="CT1446" s="1"/>
      <c r="CU1446" s="1"/>
      <c r="CV1446" s="1"/>
      <c r="CW1446" s="1"/>
      <c r="CX1446" s="1"/>
      <c r="CY1446" s="1"/>
      <c r="CZ1446" s="1"/>
      <c r="DA1446" s="1"/>
      <c r="DB1446" s="1"/>
      <c r="DC1446" s="1"/>
      <c r="DD1446" s="1"/>
      <c r="DE1446" s="1"/>
      <c r="DF1446" s="1"/>
      <c r="DG1446" s="1"/>
      <c r="DH1446" s="1"/>
      <c r="DI1446" s="1"/>
      <c r="DJ1446" s="1"/>
      <c r="DK1446" s="1"/>
      <c r="DL1446" s="1"/>
      <c r="DM1446" s="1"/>
      <c r="DN1446" s="1"/>
      <c r="DO1446" s="1"/>
      <c r="DP1446" s="1"/>
      <c r="DQ1446" s="1"/>
      <c r="DR1446" s="1"/>
      <c r="DS1446" s="1"/>
      <c r="DT1446" s="1"/>
      <c r="DU1446" s="1"/>
      <c r="DV1446" s="1"/>
      <c r="DW1446" s="1"/>
      <c r="DX1446" s="1"/>
      <c r="DY1446" s="1"/>
      <c r="DZ1446" s="1"/>
      <c r="EA1446" s="1"/>
      <c r="EB1446" s="1"/>
      <c r="EC1446" s="1"/>
      <c r="ED1446" s="1"/>
      <c r="EE1446" s="1"/>
      <c r="EF1446" s="1"/>
      <c r="EG1446" s="1"/>
    </row>
    <row r="1447" spans="1:137">
      <c r="A1447" s="1"/>
      <c r="B1447" s="1"/>
      <c r="C1447" s="1"/>
      <c r="D1447" s="1"/>
      <c r="E1447" s="10"/>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J1447" s="1"/>
      <c r="CK1447" s="1"/>
      <c r="CL1447" s="1"/>
      <c r="CM1447" s="1"/>
      <c r="CN1447" s="1"/>
      <c r="CO1447" s="1"/>
      <c r="CP1447" s="1"/>
      <c r="CQ1447" s="1"/>
      <c r="CR1447" s="1"/>
      <c r="CS1447" s="1"/>
      <c r="CT1447" s="1"/>
      <c r="CU1447" s="1"/>
      <c r="CV1447" s="1"/>
      <c r="CW1447" s="1"/>
      <c r="CX1447" s="1"/>
      <c r="CY1447" s="1"/>
      <c r="CZ1447" s="1"/>
      <c r="DA1447" s="1"/>
      <c r="DB1447" s="1"/>
      <c r="DC1447" s="1"/>
      <c r="DD1447" s="1"/>
      <c r="DE1447" s="1"/>
      <c r="DF1447" s="1"/>
      <c r="DG1447" s="1"/>
      <c r="DH1447" s="1"/>
      <c r="DI1447" s="1"/>
      <c r="DJ1447" s="1"/>
      <c r="DK1447" s="1"/>
      <c r="DL1447" s="1"/>
      <c r="DM1447" s="1"/>
      <c r="DN1447" s="1"/>
      <c r="DO1447" s="1"/>
      <c r="DP1447" s="1"/>
      <c r="DQ1447" s="1"/>
      <c r="DR1447" s="1"/>
      <c r="DS1447" s="1"/>
      <c r="DT1447" s="1"/>
      <c r="DU1447" s="1"/>
      <c r="DV1447" s="1"/>
      <c r="DW1447" s="1"/>
      <c r="DX1447" s="1"/>
      <c r="DY1447" s="1"/>
      <c r="DZ1447" s="1"/>
      <c r="EA1447" s="1"/>
      <c r="EB1447" s="1"/>
      <c r="EC1447" s="1"/>
      <c r="ED1447" s="1"/>
      <c r="EE1447" s="1"/>
      <c r="EF1447" s="1"/>
      <c r="EG1447" s="1"/>
    </row>
    <row r="1448" spans="1:137">
      <c r="A1448" s="1"/>
      <c r="B1448" s="1"/>
      <c r="C1448" s="1"/>
      <c r="D1448" s="1"/>
      <c r="E1448" s="10"/>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J1448" s="1"/>
      <c r="CK1448" s="1"/>
      <c r="CL1448" s="1"/>
      <c r="CM1448" s="1"/>
      <c r="CN1448" s="1"/>
      <c r="CO1448" s="1"/>
      <c r="CP1448" s="1"/>
      <c r="CQ1448" s="1"/>
      <c r="CR1448" s="1"/>
      <c r="CS1448" s="1"/>
      <c r="CT1448" s="1"/>
      <c r="CU1448" s="1"/>
      <c r="CV1448" s="1"/>
      <c r="CW1448" s="1"/>
      <c r="CX1448" s="1"/>
      <c r="CY1448" s="1"/>
      <c r="CZ1448" s="1"/>
      <c r="DA1448" s="1"/>
      <c r="DB1448" s="1"/>
      <c r="DC1448" s="1"/>
      <c r="DD1448" s="1"/>
      <c r="DE1448" s="1"/>
      <c r="DF1448" s="1"/>
      <c r="DG1448" s="1"/>
      <c r="DH1448" s="1"/>
      <c r="DI1448" s="1"/>
      <c r="DJ1448" s="1"/>
      <c r="DK1448" s="1"/>
      <c r="DL1448" s="1"/>
      <c r="DM1448" s="1"/>
      <c r="DN1448" s="1"/>
      <c r="DO1448" s="1"/>
      <c r="DP1448" s="1"/>
      <c r="DQ1448" s="1"/>
      <c r="DR1448" s="1"/>
      <c r="DS1448" s="1"/>
      <c r="DT1448" s="1"/>
      <c r="DU1448" s="1"/>
      <c r="DV1448" s="1"/>
      <c r="DW1448" s="1"/>
      <c r="DX1448" s="1"/>
      <c r="DY1448" s="1"/>
      <c r="DZ1448" s="1"/>
      <c r="EA1448" s="1"/>
      <c r="EB1448" s="1"/>
      <c r="EC1448" s="1"/>
      <c r="ED1448" s="1"/>
      <c r="EE1448" s="1"/>
      <c r="EF1448" s="1"/>
      <c r="EG1448" s="1"/>
    </row>
    <row r="1449" spans="1:137">
      <c r="A1449" s="1"/>
      <c r="B1449" s="1"/>
      <c r="C1449" s="1"/>
      <c r="D1449" s="1"/>
      <c r="E1449" s="10"/>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J1449" s="1"/>
      <c r="CK1449" s="1"/>
      <c r="CL1449" s="1"/>
      <c r="CM1449" s="1"/>
      <c r="CN1449" s="1"/>
      <c r="CO1449" s="1"/>
      <c r="CP1449" s="1"/>
      <c r="CQ1449" s="1"/>
      <c r="CR1449" s="1"/>
      <c r="CS1449" s="1"/>
      <c r="CT1449" s="1"/>
      <c r="CU1449" s="1"/>
      <c r="CV1449" s="1"/>
      <c r="CW1449" s="1"/>
      <c r="CX1449" s="1"/>
      <c r="CY1449" s="1"/>
      <c r="CZ1449" s="1"/>
      <c r="DA1449" s="1"/>
      <c r="DB1449" s="1"/>
      <c r="DC1449" s="1"/>
      <c r="DD1449" s="1"/>
      <c r="DE1449" s="1"/>
      <c r="DF1449" s="1"/>
      <c r="DG1449" s="1"/>
      <c r="DH1449" s="1"/>
      <c r="DI1449" s="1"/>
      <c r="DJ1449" s="1"/>
      <c r="DK1449" s="1"/>
      <c r="DL1449" s="1"/>
      <c r="DM1449" s="1"/>
      <c r="DN1449" s="1"/>
      <c r="DO1449" s="1"/>
      <c r="DP1449" s="1"/>
      <c r="DQ1449" s="1"/>
      <c r="DR1449" s="1"/>
      <c r="DS1449" s="1"/>
      <c r="DT1449" s="1"/>
      <c r="DU1449" s="1"/>
      <c r="DV1449" s="1"/>
      <c r="DW1449" s="1"/>
      <c r="DX1449" s="1"/>
      <c r="DY1449" s="1"/>
      <c r="DZ1449" s="1"/>
      <c r="EA1449" s="1"/>
      <c r="EB1449" s="1"/>
      <c r="EC1449" s="1"/>
      <c r="ED1449" s="1"/>
      <c r="EE1449" s="1"/>
      <c r="EF1449" s="1"/>
      <c r="EG1449" s="1"/>
    </row>
    <row r="1450" spans="1:137">
      <c r="A1450" s="1"/>
      <c r="B1450" s="1"/>
      <c r="C1450" s="1"/>
      <c r="D1450" s="1"/>
      <c r="E1450" s="10"/>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c r="CO1450" s="1"/>
      <c r="CP1450" s="1"/>
      <c r="CQ1450" s="1"/>
      <c r="CR1450" s="1"/>
      <c r="CS1450" s="1"/>
      <c r="CT1450" s="1"/>
      <c r="CU1450" s="1"/>
      <c r="CV1450" s="1"/>
      <c r="CW1450" s="1"/>
      <c r="CX1450" s="1"/>
      <c r="CY1450" s="1"/>
      <c r="CZ1450" s="1"/>
      <c r="DA1450" s="1"/>
      <c r="DB1450" s="1"/>
      <c r="DC1450" s="1"/>
      <c r="DD1450" s="1"/>
      <c r="DE1450" s="1"/>
      <c r="DF1450" s="1"/>
      <c r="DG1450" s="1"/>
      <c r="DH1450" s="1"/>
      <c r="DI1450" s="1"/>
      <c r="DJ1450" s="1"/>
      <c r="DK1450" s="1"/>
      <c r="DL1450" s="1"/>
      <c r="DM1450" s="1"/>
      <c r="DN1450" s="1"/>
      <c r="DO1450" s="1"/>
      <c r="DP1450" s="1"/>
      <c r="DQ1450" s="1"/>
      <c r="DR1450" s="1"/>
      <c r="DS1450" s="1"/>
      <c r="DT1450" s="1"/>
      <c r="DU1450" s="1"/>
      <c r="DV1450" s="1"/>
      <c r="DW1450" s="1"/>
      <c r="DX1450" s="1"/>
      <c r="DY1450" s="1"/>
      <c r="DZ1450" s="1"/>
      <c r="EA1450" s="1"/>
      <c r="EB1450" s="1"/>
      <c r="EC1450" s="1"/>
      <c r="ED1450" s="1"/>
      <c r="EE1450" s="1"/>
      <c r="EF1450" s="1"/>
      <c r="EG1450" s="1"/>
    </row>
    <row r="1451" spans="1:137">
      <c r="A1451" s="1"/>
      <c r="B1451" s="1"/>
      <c r="C1451" s="1"/>
      <c r="D1451" s="1"/>
      <c r="E1451" s="10"/>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c r="CO1451" s="1"/>
      <c r="CP1451" s="1"/>
      <c r="CQ1451" s="1"/>
      <c r="CR1451" s="1"/>
      <c r="CS1451" s="1"/>
      <c r="CT1451" s="1"/>
      <c r="CU1451" s="1"/>
      <c r="CV1451" s="1"/>
      <c r="CW1451" s="1"/>
      <c r="CX1451" s="1"/>
      <c r="CY1451" s="1"/>
      <c r="CZ1451" s="1"/>
      <c r="DA1451" s="1"/>
      <c r="DB1451" s="1"/>
      <c r="DC1451" s="1"/>
      <c r="DD1451" s="1"/>
      <c r="DE1451" s="1"/>
      <c r="DF1451" s="1"/>
      <c r="DG1451" s="1"/>
      <c r="DH1451" s="1"/>
      <c r="DI1451" s="1"/>
      <c r="DJ1451" s="1"/>
      <c r="DK1451" s="1"/>
      <c r="DL1451" s="1"/>
      <c r="DM1451" s="1"/>
      <c r="DN1451" s="1"/>
      <c r="DO1451" s="1"/>
      <c r="DP1451" s="1"/>
      <c r="DQ1451" s="1"/>
      <c r="DR1451" s="1"/>
      <c r="DS1451" s="1"/>
      <c r="DT1451" s="1"/>
      <c r="DU1451" s="1"/>
      <c r="DV1451" s="1"/>
      <c r="DW1451" s="1"/>
      <c r="DX1451" s="1"/>
      <c r="DY1451" s="1"/>
      <c r="DZ1451" s="1"/>
      <c r="EA1451" s="1"/>
      <c r="EB1451" s="1"/>
      <c r="EC1451" s="1"/>
      <c r="ED1451" s="1"/>
      <c r="EE1451" s="1"/>
      <c r="EF1451" s="1"/>
      <c r="EG1451" s="1"/>
    </row>
    <row r="1452" spans="1:137">
      <c r="A1452" s="1"/>
      <c r="B1452" s="1"/>
      <c r="C1452" s="1"/>
      <c r="D1452" s="1"/>
      <c r="E1452" s="10"/>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c r="CO1452" s="1"/>
      <c r="CP1452" s="1"/>
      <c r="CQ1452" s="1"/>
      <c r="CR1452" s="1"/>
      <c r="CS1452" s="1"/>
      <c r="CT1452" s="1"/>
      <c r="CU1452" s="1"/>
      <c r="CV1452" s="1"/>
      <c r="CW1452" s="1"/>
      <c r="CX1452" s="1"/>
      <c r="CY1452" s="1"/>
      <c r="CZ1452" s="1"/>
      <c r="DA1452" s="1"/>
      <c r="DB1452" s="1"/>
      <c r="DC1452" s="1"/>
      <c r="DD1452" s="1"/>
      <c r="DE1452" s="1"/>
      <c r="DF1452" s="1"/>
      <c r="DG1452" s="1"/>
      <c r="DH1452" s="1"/>
      <c r="DI1452" s="1"/>
      <c r="DJ1452" s="1"/>
      <c r="DK1452" s="1"/>
      <c r="DL1452" s="1"/>
      <c r="DM1452" s="1"/>
      <c r="DN1452" s="1"/>
      <c r="DO1452" s="1"/>
      <c r="DP1452" s="1"/>
      <c r="DQ1452" s="1"/>
      <c r="DR1452" s="1"/>
      <c r="DS1452" s="1"/>
      <c r="DT1452" s="1"/>
      <c r="DU1452" s="1"/>
      <c r="DV1452" s="1"/>
      <c r="DW1452" s="1"/>
      <c r="DX1452" s="1"/>
      <c r="DY1452" s="1"/>
      <c r="DZ1452" s="1"/>
      <c r="EA1452" s="1"/>
      <c r="EB1452" s="1"/>
      <c r="EC1452" s="1"/>
      <c r="ED1452" s="1"/>
      <c r="EE1452" s="1"/>
      <c r="EF1452" s="1"/>
      <c r="EG1452" s="1"/>
    </row>
    <row r="1453" spans="1:137">
      <c r="A1453" s="1"/>
      <c r="B1453" s="1"/>
      <c r="C1453" s="1"/>
      <c r="D1453" s="1"/>
      <c r="E1453" s="10"/>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c r="CO1453" s="1"/>
      <c r="CP1453" s="1"/>
      <c r="CQ1453" s="1"/>
      <c r="CR1453" s="1"/>
      <c r="CS1453" s="1"/>
      <c r="CT1453" s="1"/>
      <c r="CU1453" s="1"/>
      <c r="CV1453" s="1"/>
      <c r="CW1453" s="1"/>
      <c r="CX1453" s="1"/>
      <c r="CY1453" s="1"/>
      <c r="CZ1453" s="1"/>
      <c r="DA1453" s="1"/>
      <c r="DB1453" s="1"/>
      <c r="DC1453" s="1"/>
      <c r="DD1453" s="1"/>
      <c r="DE1453" s="1"/>
      <c r="DF1453" s="1"/>
      <c r="DG1453" s="1"/>
      <c r="DH1453" s="1"/>
      <c r="DI1453" s="1"/>
      <c r="DJ1453" s="1"/>
      <c r="DK1453" s="1"/>
      <c r="DL1453" s="1"/>
      <c r="DM1453" s="1"/>
      <c r="DN1453" s="1"/>
      <c r="DO1453" s="1"/>
      <c r="DP1453" s="1"/>
      <c r="DQ1453" s="1"/>
      <c r="DR1453" s="1"/>
      <c r="DS1453" s="1"/>
      <c r="DT1453" s="1"/>
      <c r="DU1453" s="1"/>
      <c r="DV1453" s="1"/>
      <c r="DW1453" s="1"/>
      <c r="DX1453" s="1"/>
      <c r="DY1453" s="1"/>
      <c r="DZ1453" s="1"/>
      <c r="EA1453" s="1"/>
      <c r="EB1453" s="1"/>
      <c r="EC1453" s="1"/>
      <c r="ED1453" s="1"/>
      <c r="EE1453" s="1"/>
      <c r="EF1453" s="1"/>
      <c r="EG1453" s="1"/>
    </row>
    <row r="1454" spans="1:137">
      <c r="A1454" s="1"/>
      <c r="B1454" s="1"/>
      <c r="C1454" s="1"/>
      <c r="D1454" s="1"/>
      <c r="E1454" s="10"/>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c r="CO1454" s="1"/>
      <c r="CP1454" s="1"/>
      <c r="CQ1454" s="1"/>
      <c r="CR1454" s="1"/>
      <c r="CS1454" s="1"/>
      <c r="CT1454" s="1"/>
      <c r="CU1454" s="1"/>
      <c r="CV1454" s="1"/>
      <c r="CW1454" s="1"/>
      <c r="CX1454" s="1"/>
      <c r="CY1454" s="1"/>
      <c r="CZ1454" s="1"/>
      <c r="DA1454" s="1"/>
      <c r="DB1454" s="1"/>
      <c r="DC1454" s="1"/>
      <c r="DD1454" s="1"/>
      <c r="DE1454" s="1"/>
      <c r="DF1454" s="1"/>
      <c r="DG1454" s="1"/>
      <c r="DH1454" s="1"/>
      <c r="DI1454" s="1"/>
      <c r="DJ1454" s="1"/>
      <c r="DK1454" s="1"/>
      <c r="DL1454" s="1"/>
      <c r="DM1454" s="1"/>
      <c r="DN1454" s="1"/>
      <c r="DO1454" s="1"/>
      <c r="DP1454" s="1"/>
      <c r="DQ1454" s="1"/>
      <c r="DR1454" s="1"/>
      <c r="DS1454" s="1"/>
      <c r="DT1454" s="1"/>
      <c r="DU1454" s="1"/>
      <c r="DV1454" s="1"/>
      <c r="DW1454" s="1"/>
      <c r="DX1454" s="1"/>
      <c r="DY1454" s="1"/>
      <c r="DZ1454" s="1"/>
      <c r="EA1454" s="1"/>
      <c r="EB1454" s="1"/>
      <c r="EC1454" s="1"/>
      <c r="ED1454" s="1"/>
      <c r="EE1454" s="1"/>
      <c r="EF1454" s="1"/>
      <c r="EG1454" s="1"/>
    </row>
    <row r="1455" spans="1:137">
      <c r="A1455" s="1"/>
      <c r="B1455" s="1"/>
      <c r="C1455" s="1"/>
      <c r="D1455" s="1"/>
      <c r="E1455" s="10"/>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J1455" s="1"/>
      <c r="CK1455" s="1"/>
      <c r="CL1455" s="1"/>
      <c r="CM1455" s="1"/>
      <c r="CN1455" s="1"/>
      <c r="CO1455" s="1"/>
      <c r="CP1455" s="1"/>
      <c r="CQ1455" s="1"/>
      <c r="CR1455" s="1"/>
      <c r="CS1455" s="1"/>
      <c r="CT1455" s="1"/>
      <c r="CU1455" s="1"/>
      <c r="CV1455" s="1"/>
      <c r="CW1455" s="1"/>
      <c r="CX1455" s="1"/>
      <c r="CY1455" s="1"/>
      <c r="CZ1455" s="1"/>
      <c r="DA1455" s="1"/>
      <c r="DB1455" s="1"/>
      <c r="DC1455" s="1"/>
      <c r="DD1455" s="1"/>
      <c r="DE1455" s="1"/>
      <c r="DF1455" s="1"/>
      <c r="DG1455" s="1"/>
      <c r="DH1455" s="1"/>
      <c r="DI1455" s="1"/>
      <c r="DJ1455" s="1"/>
      <c r="DK1455" s="1"/>
      <c r="DL1455" s="1"/>
      <c r="DM1455" s="1"/>
      <c r="DN1455" s="1"/>
      <c r="DO1455" s="1"/>
      <c r="DP1455" s="1"/>
      <c r="DQ1455" s="1"/>
      <c r="DR1455" s="1"/>
      <c r="DS1455" s="1"/>
      <c r="DT1455" s="1"/>
      <c r="DU1455" s="1"/>
      <c r="DV1455" s="1"/>
      <c r="DW1455" s="1"/>
      <c r="DX1455" s="1"/>
      <c r="DY1455" s="1"/>
      <c r="DZ1455" s="1"/>
      <c r="EA1455" s="1"/>
      <c r="EB1455" s="1"/>
      <c r="EC1455" s="1"/>
      <c r="ED1455" s="1"/>
      <c r="EE1455" s="1"/>
      <c r="EF1455" s="1"/>
      <c r="EG1455" s="1"/>
    </row>
    <row r="1456" spans="1:137">
      <c r="A1456" s="1"/>
      <c r="B1456" s="1"/>
      <c r="C1456" s="1"/>
      <c r="D1456" s="1"/>
      <c r="E1456" s="10"/>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J1456" s="1"/>
      <c r="CK1456" s="1"/>
      <c r="CL1456" s="1"/>
      <c r="CM1456" s="1"/>
      <c r="CN1456" s="1"/>
      <c r="CO1456" s="1"/>
      <c r="CP1456" s="1"/>
      <c r="CQ1456" s="1"/>
      <c r="CR1456" s="1"/>
      <c r="CS1456" s="1"/>
      <c r="CT1456" s="1"/>
      <c r="CU1456" s="1"/>
      <c r="CV1456" s="1"/>
      <c r="CW1456" s="1"/>
      <c r="CX1456" s="1"/>
      <c r="CY1456" s="1"/>
      <c r="CZ1456" s="1"/>
      <c r="DA1456" s="1"/>
      <c r="DB1456" s="1"/>
      <c r="DC1456" s="1"/>
      <c r="DD1456" s="1"/>
      <c r="DE1456" s="1"/>
      <c r="DF1456" s="1"/>
      <c r="DG1456" s="1"/>
      <c r="DH1456" s="1"/>
      <c r="DI1456" s="1"/>
      <c r="DJ1456" s="1"/>
      <c r="DK1456" s="1"/>
      <c r="DL1456" s="1"/>
      <c r="DM1456" s="1"/>
      <c r="DN1456" s="1"/>
      <c r="DO1456" s="1"/>
      <c r="DP1456" s="1"/>
      <c r="DQ1456" s="1"/>
      <c r="DR1456" s="1"/>
      <c r="DS1456" s="1"/>
      <c r="DT1456" s="1"/>
      <c r="DU1456" s="1"/>
      <c r="DV1456" s="1"/>
      <c r="DW1456" s="1"/>
      <c r="DX1456" s="1"/>
      <c r="DY1456" s="1"/>
      <c r="DZ1456" s="1"/>
      <c r="EA1456" s="1"/>
      <c r="EB1456" s="1"/>
      <c r="EC1456" s="1"/>
      <c r="ED1456" s="1"/>
      <c r="EE1456" s="1"/>
      <c r="EF1456" s="1"/>
      <c r="EG1456" s="1"/>
    </row>
    <row r="1457" spans="1:137">
      <c r="A1457" s="1"/>
      <c r="B1457" s="1"/>
      <c r="C1457" s="1"/>
      <c r="D1457" s="1"/>
      <c r="E1457" s="10"/>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J1457" s="1"/>
      <c r="CK1457" s="1"/>
      <c r="CL1457" s="1"/>
      <c r="CM1457" s="1"/>
      <c r="CN1457" s="1"/>
      <c r="CO1457" s="1"/>
      <c r="CP1457" s="1"/>
      <c r="CQ1457" s="1"/>
      <c r="CR1457" s="1"/>
      <c r="CS1457" s="1"/>
      <c r="CT1457" s="1"/>
      <c r="CU1457" s="1"/>
      <c r="CV1457" s="1"/>
      <c r="CW1457" s="1"/>
      <c r="CX1457" s="1"/>
      <c r="CY1457" s="1"/>
      <c r="CZ1457" s="1"/>
      <c r="DA1457" s="1"/>
      <c r="DB1457" s="1"/>
      <c r="DC1457" s="1"/>
      <c r="DD1457" s="1"/>
      <c r="DE1457" s="1"/>
      <c r="DF1457" s="1"/>
      <c r="DG1457" s="1"/>
      <c r="DH1457" s="1"/>
      <c r="DI1457" s="1"/>
      <c r="DJ1457" s="1"/>
      <c r="DK1457" s="1"/>
      <c r="DL1457" s="1"/>
      <c r="DM1457" s="1"/>
      <c r="DN1457" s="1"/>
      <c r="DO1457" s="1"/>
      <c r="DP1457" s="1"/>
      <c r="DQ1457" s="1"/>
      <c r="DR1457" s="1"/>
      <c r="DS1457" s="1"/>
      <c r="DT1457" s="1"/>
      <c r="DU1457" s="1"/>
      <c r="DV1457" s="1"/>
      <c r="DW1457" s="1"/>
      <c r="DX1457" s="1"/>
      <c r="DY1457" s="1"/>
      <c r="DZ1457" s="1"/>
      <c r="EA1457" s="1"/>
      <c r="EB1457" s="1"/>
      <c r="EC1457" s="1"/>
      <c r="ED1457" s="1"/>
      <c r="EE1457" s="1"/>
      <c r="EF1457" s="1"/>
      <c r="EG1457" s="1"/>
    </row>
    <row r="1458" spans="1:137">
      <c r="A1458" s="1"/>
      <c r="B1458" s="1"/>
      <c r="C1458" s="1"/>
      <c r="D1458" s="1"/>
      <c r="E1458" s="10"/>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J1458" s="1"/>
      <c r="CK1458" s="1"/>
      <c r="CL1458" s="1"/>
      <c r="CM1458" s="1"/>
      <c r="CN1458" s="1"/>
      <c r="CO1458" s="1"/>
      <c r="CP1458" s="1"/>
      <c r="CQ1458" s="1"/>
      <c r="CR1458" s="1"/>
      <c r="CS1458" s="1"/>
      <c r="CT1458" s="1"/>
      <c r="CU1458" s="1"/>
      <c r="CV1458" s="1"/>
      <c r="CW1458" s="1"/>
      <c r="CX1458" s="1"/>
      <c r="CY1458" s="1"/>
      <c r="CZ1458" s="1"/>
      <c r="DA1458" s="1"/>
      <c r="DB1458" s="1"/>
      <c r="DC1458" s="1"/>
      <c r="DD1458" s="1"/>
      <c r="DE1458" s="1"/>
      <c r="DF1458" s="1"/>
      <c r="DG1458" s="1"/>
      <c r="DH1458" s="1"/>
      <c r="DI1458" s="1"/>
      <c r="DJ1458" s="1"/>
      <c r="DK1458" s="1"/>
      <c r="DL1458" s="1"/>
      <c r="DM1458" s="1"/>
      <c r="DN1458" s="1"/>
      <c r="DO1458" s="1"/>
      <c r="DP1458" s="1"/>
      <c r="DQ1458" s="1"/>
      <c r="DR1458" s="1"/>
      <c r="DS1458" s="1"/>
      <c r="DT1458" s="1"/>
      <c r="DU1458" s="1"/>
      <c r="DV1458" s="1"/>
      <c r="DW1458" s="1"/>
      <c r="DX1458" s="1"/>
      <c r="DY1458" s="1"/>
      <c r="DZ1458" s="1"/>
      <c r="EA1458" s="1"/>
      <c r="EB1458" s="1"/>
      <c r="EC1458" s="1"/>
      <c r="ED1458" s="1"/>
      <c r="EE1458" s="1"/>
      <c r="EF1458" s="1"/>
      <c r="EG1458" s="1"/>
    </row>
    <row r="1459" spans="1:137">
      <c r="A1459" s="1"/>
      <c r="B1459" s="1"/>
      <c r="C1459" s="1"/>
      <c r="D1459" s="1"/>
      <c r="E1459" s="10"/>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J1459" s="1"/>
      <c r="CK1459" s="1"/>
      <c r="CL1459" s="1"/>
      <c r="CM1459" s="1"/>
      <c r="CN1459" s="1"/>
      <c r="CO1459" s="1"/>
      <c r="CP1459" s="1"/>
      <c r="CQ1459" s="1"/>
      <c r="CR1459" s="1"/>
      <c r="CS1459" s="1"/>
      <c r="CT1459" s="1"/>
      <c r="CU1459" s="1"/>
      <c r="CV1459" s="1"/>
      <c r="CW1459" s="1"/>
      <c r="CX1459" s="1"/>
      <c r="CY1459" s="1"/>
      <c r="CZ1459" s="1"/>
      <c r="DA1459" s="1"/>
      <c r="DB1459" s="1"/>
      <c r="DC1459" s="1"/>
      <c r="DD1459" s="1"/>
      <c r="DE1459" s="1"/>
      <c r="DF1459" s="1"/>
      <c r="DG1459" s="1"/>
      <c r="DH1459" s="1"/>
      <c r="DI1459" s="1"/>
      <c r="DJ1459" s="1"/>
      <c r="DK1459" s="1"/>
      <c r="DL1459" s="1"/>
      <c r="DM1459" s="1"/>
      <c r="DN1459" s="1"/>
      <c r="DO1459" s="1"/>
      <c r="DP1459" s="1"/>
      <c r="DQ1459" s="1"/>
      <c r="DR1459" s="1"/>
      <c r="DS1459" s="1"/>
      <c r="DT1459" s="1"/>
      <c r="DU1459" s="1"/>
      <c r="DV1459" s="1"/>
      <c r="DW1459" s="1"/>
      <c r="DX1459" s="1"/>
      <c r="DY1459" s="1"/>
      <c r="DZ1459" s="1"/>
      <c r="EA1459" s="1"/>
      <c r="EB1459" s="1"/>
      <c r="EC1459" s="1"/>
      <c r="ED1459" s="1"/>
      <c r="EE1459" s="1"/>
      <c r="EF1459" s="1"/>
      <c r="EG1459" s="1"/>
    </row>
    <row r="1460" spans="1:137">
      <c r="A1460" s="1"/>
      <c r="B1460" s="1"/>
      <c r="C1460" s="1"/>
      <c r="D1460" s="1"/>
      <c r="E1460" s="10"/>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J1460" s="1"/>
      <c r="CK1460" s="1"/>
      <c r="CL1460" s="1"/>
      <c r="CM1460" s="1"/>
      <c r="CN1460" s="1"/>
      <c r="CO1460" s="1"/>
      <c r="CP1460" s="1"/>
      <c r="CQ1460" s="1"/>
      <c r="CR1460" s="1"/>
      <c r="CS1460" s="1"/>
      <c r="CT1460" s="1"/>
      <c r="CU1460" s="1"/>
      <c r="CV1460" s="1"/>
      <c r="CW1460" s="1"/>
      <c r="CX1460" s="1"/>
      <c r="CY1460" s="1"/>
      <c r="CZ1460" s="1"/>
      <c r="DA1460" s="1"/>
      <c r="DB1460" s="1"/>
      <c r="DC1460" s="1"/>
      <c r="DD1460" s="1"/>
      <c r="DE1460" s="1"/>
      <c r="DF1460" s="1"/>
      <c r="DG1460" s="1"/>
      <c r="DH1460" s="1"/>
      <c r="DI1460" s="1"/>
      <c r="DJ1460" s="1"/>
      <c r="DK1460" s="1"/>
      <c r="DL1460" s="1"/>
      <c r="DM1460" s="1"/>
      <c r="DN1460" s="1"/>
      <c r="DO1460" s="1"/>
      <c r="DP1460" s="1"/>
      <c r="DQ1460" s="1"/>
      <c r="DR1460" s="1"/>
      <c r="DS1460" s="1"/>
      <c r="DT1460" s="1"/>
      <c r="DU1460" s="1"/>
      <c r="DV1460" s="1"/>
      <c r="DW1460" s="1"/>
      <c r="DX1460" s="1"/>
      <c r="DY1460" s="1"/>
      <c r="DZ1460" s="1"/>
      <c r="EA1460" s="1"/>
      <c r="EB1460" s="1"/>
      <c r="EC1460" s="1"/>
      <c r="ED1460" s="1"/>
      <c r="EE1460" s="1"/>
      <c r="EF1460" s="1"/>
      <c r="EG1460" s="1"/>
    </row>
    <row r="1461" spans="1:137">
      <c r="A1461" s="1"/>
      <c r="B1461" s="1"/>
      <c r="C1461" s="1"/>
      <c r="D1461" s="1"/>
      <c r="E1461" s="10"/>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J1461" s="1"/>
      <c r="CK1461" s="1"/>
      <c r="CL1461" s="1"/>
      <c r="CM1461" s="1"/>
      <c r="CN1461" s="1"/>
      <c r="CO1461" s="1"/>
      <c r="CP1461" s="1"/>
      <c r="CQ1461" s="1"/>
      <c r="CR1461" s="1"/>
      <c r="CS1461" s="1"/>
      <c r="CT1461" s="1"/>
      <c r="CU1461" s="1"/>
      <c r="CV1461" s="1"/>
      <c r="CW1461" s="1"/>
      <c r="CX1461" s="1"/>
      <c r="CY1461" s="1"/>
      <c r="CZ1461" s="1"/>
      <c r="DA1461" s="1"/>
      <c r="DB1461" s="1"/>
      <c r="DC1461" s="1"/>
      <c r="DD1461" s="1"/>
      <c r="DE1461" s="1"/>
      <c r="DF1461" s="1"/>
      <c r="DG1461" s="1"/>
      <c r="DH1461" s="1"/>
      <c r="DI1461" s="1"/>
      <c r="DJ1461" s="1"/>
      <c r="DK1461" s="1"/>
      <c r="DL1461" s="1"/>
      <c r="DM1461" s="1"/>
      <c r="DN1461" s="1"/>
      <c r="DO1461" s="1"/>
      <c r="DP1461" s="1"/>
      <c r="DQ1461" s="1"/>
      <c r="DR1461" s="1"/>
      <c r="DS1461" s="1"/>
      <c r="DT1461" s="1"/>
      <c r="DU1461" s="1"/>
      <c r="DV1461" s="1"/>
      <c r="DW1461" s="1"/>
      <c r="DX1461" s="1"/>
      <c r="DY1461" s="1"/>
      <c r="DZ1461" s="1"/>
      <c r="EA1461" s="1"/>
      <c r="EB1461" s="1"/>
      <c r="EC1461" s="1"/>
      <c r="ED1461" s="1"/>
      <c r="EE1461" s="1"/>
      <c r="EF1461" s="1"/>
      <c r="EG1461" s="1"/>
    </row>
    <row r="1462" spans="1:137">
      <c r="A1462" s="1"/>
      <c r="B1462" s="1"/>
      <c r="C1462" s="1"/>
      <c r="D1462" s="1"/>
      <c r="E1462" s="10"/>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J1462" s="1"/>
      <c r="CK1462" s="1"/>
      <c r="CL1462" s="1"/>
      <c r="CM1462" s="1"/>
      <c r="CN1462" s="1"/>
      <c r="CO1462" s="1"/>
      <c r="CP1462" s="1"/>
      <c r="CQ1462" s="1"/>
      <c r="CR1462" s="1"/>
      <c r="CS1462" s="1"/>
      <c r="CT1462" s="1"/>
      <c r="CU1462" s="1"/>
      <c r="CV1462" s="1"/>
      <c r="CW1462" s="1"/>
      <c r="CX1462" s="1"/>
      <c r="CY1462" s="1"/>
      <c r="CZ1462" s="1"/>
      <c r="DA1462" s="1"/>
      <c r="DB1462" s="1"/>
      <c r="DC1462" s="1"/>
      <c r="DD1462" s="1"/>
      <c r="DE1462" s="1"/>
      <c r="DF1462" s="1"/>
      <c r="DG1462" s="1"/>
      <c r="DH1462" s="1"/>
      <c r="DI1462" s="1"/>
      <c r="DJ1462" s="1"/>
      <c r="DK1462" s="1"/>
      <c r="DL1462" s="1"/>
      <c r="DM1462" s="1"/>
      <c r="DN1462" s="1"/>
      <c r="DO1462" s="1"/>
      <c r="DP1462" s="1"/>
      <c r="DQ1462" s="1"/>
      <c r="DR1462" s="1"/>
      <c r="DS1462" s="1"/>
      <c r="DT1462" s="1"/>
      <c r="DU1462" s="1"/>
      <c r="DV1462" s="1"/>
      <c r="DW1462" s="1"/>
      <c r="DX1462" s="1"/>
      <c r="DY1462" s="1"/>
      <c r="DZ1462" s="1"/>
      <c r="EA1462" s="1"/>
      <c r="EB1462" s="1"/>
      <c r="EC1462" s="1"/>
      <c r="ED1462" s="1"/>
      <c r="EE1462" s="1"/>
      <c r="EF1462" s="1"/>
      <c r="EG1462" s="1"/>
    </row>
    <row r="1463" spans="1:137">
      <c r="A1463" s="1"/>
      <c r="B1463" s="1"/>
      <c r="C1463" s="1"/>
      <c r="D1463" s="1"/>
      <c r="E1463" s="10"/>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J1463" s="1"/>
      <c r="CK1463" s="1"/>
      <c r="CL1463" s="1"/>
      <c r="CM1463" s="1"/>
      <c r="CN1463" s="1"/>
      <c r="CO1463" s="1"/>
      <c r="CP1463" s="1"/>
      <c r="CQ1463" s="1"/>
      <c r="CR1463" s="1"/>
      <c r="CS1463" s="1"/>
      <c r="CT1463" s="1"/>
      <c r="CU1463" s="1"/>
      <c r="CV1463" s="1"/>
      <c r="CW1463" s="1"/>
      <c r="CX1463" s="1"/>
      <c r="CY1463" s="1"/>
      <c r="CZ1463" s="1"/>
      <c r="DA1463" s="1"/>
      <c r="DB1463" s="1"/>
      <c r="DC1463" s="1"/>
      <c r="DD1463" s="1"/>
      <c r="DE1463" s="1"/>
      <c r="DF1463" s="1"/>
      <c r="DG1463" s="1"/>
      <c r="DH1463" s="1"/>
      <c r="DI1463" s="1"/>
      <c r="DJ1463" s="1"/>
      <c r="DK1463" s="1"/>
      <c r="DL1463" s="1"/>
      <c r="DM1463" s="1"/>
      <c r="DN1463" s="1"/>
      <c r="DO1463" s="1"/>
      <c r="DP1463" s="1"/>
      <c r="DQ1463" s="1"/>
      <c r="DR1463" s="1"/>
      <c r="DS1463" s="1"/>
      <c r="DT1463" s="1"/>
      <c r="DU1463" s="1"/>
      <c r="DV1463" s="1"/>
      <c r="DW1463" s="1"/>
      <c r="DX1463" s="1"/>
      <c r="DY1463" s="1"/>
      <c r="DZ1463" s="1"/>
      <c r="EA1463" s="1"/>
      <c r="EB1463" s="1"/>
      <c r="EC1463" s="1"/>
      <c r="ED1463" s="1"/>
      <c r="EE1463" s="1"/>
      <c r="EF1463" s="1"/>
      <c r="EG1463" s="1"/>
    </row>
    <row r="1464" spans="1:137">
      <c r="A1464" s="1"/>
      <c r="B1464" s="1"/>
      <c r="C1464" s="1"/>
      <c r="D1464" s="1"/>
      <c r="E1464" s="10"/>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c r="CO1464" s="1"/>
      <c r="CP1464" s="1"/>
      <c r="CQ1464" s="1"/>
      <c r="CR1464" s="1"/>
      <c r="CS1464" s="1"/>
      <c r="CT1464" s="1"/>
      <c r="CU1464" s="1"/>
      <c r="CV1464" s="1"/>
      <c r="CW1464" s="1"/>
      <c r="CX1464" s="1"/>
      <c r="CY1464" s="1"/>
      <c r="CZ1464" s="1"/>
      <c r="DA1464" s="1"/>
      <c r="DB1464" s="1"/>
      <c r="DC1464" s="1"/>
      <c r="DD1464" s="1"/>
      <c r="DE1464" s="1"/>
      <c r="DF1464" s="1"/>
      <c r="DG1464" s="1"/>
      <c r="DH1464" s="1"/>
      <c r="DI1464" s="1"/>
      <c r="DJ1464" s="1"/>
      <c r="DK1464" s="1"/>
      <c r="DL1464" s="1"/>
      <c r="DM1464" s="1"/>
      <c r="DN1464" s="1"/>
      <c r="DO1464" s="1"/>
      <c r="DP1464" s="1"/>
      <c r="DQ1464" s="1"/>
      <c r="DR1464" s="1"/>
      <c r="DS1464" s="1"/>
      <c r="DT1464" s="1"/>
      <c r="DU1464" s="1"/>
      <c r="DV1464" s="1"/>
      <c r="DW1464" s="1"/>
      <c r="DX1464" s="1"/>
      <c r="DY1464" s="1"/>
      <c r="DZ1464" s="1"/>
      <c r="EA1464" s="1"/>
      <c r="EB1464" s="1"/>
      <c r="EC1464" s="1"/>
      <c r="ED1464" s="1"/>
      <c r="EE1464" s="1"/>
      <c r="EF1464" s="1"/>
      <c r="EG1464" s="1"/>
    </row>
    <row r="1465" spans="1:137">
      <c r="A1465" s="1"/>
      <c r="B1465" s="1"/>
      <c r="C1465" s="1"/>
      <c r="D1465" s="1"/>
      <c r="E1465" s="10"/>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c r="CO1465" s="1"/>
      <c r="CP1465" s="1"/>
      <c r="CQ1465" s="1"/>
      <c r="CR1465" s="1"/>
      <c r="CS1465" s="1"/>
      <c r="CT1465" s="1"/>
      <c r="CU1465" s="1"/>
      <c r="CV1465" s="1"/>
      <c r="CW1465" s="1"/>
      <c r="CX1465" s="1"/>
      <c r="CY1465" s="1"/>
      <c r="CZ1465" s="1"/>
      <c r="DA1465" s="1"/>
      <c r="DB1465" s="1"/>
      <c r="DC1465" s="1"/>
      <c r="DD1465" s="1"/>
      <c r="DE1465" s="1"/>
      <c r="DF1465" s="1"/>
      <c r="DG1465" s="1"/>
      <c r="DH1465" s="1"/>
      <c r="DI1465" s="1"/>
      <c r="DJ1465" s="1"/>
      <c r="DK1465" s="1"/>
      <c r="DL1465" s="1"/>
      <c r="DM1465" s="1"/>
      <c r="DN1465" s="1"/>
      <c r="DO1465" s="1"/>
      <c r="DP1465" s="1"/>
      <c r="DQ1465" s="1"/>
      <c r="DR1465" s="1"/>
      <c r="DS1465" s="1"/>
      <c r="DT1465" s="1"/>
      <c r="DU1465" s="1"/>
      <c r="DV1465" s="1"/>
      <c r="DW1465" s="1"/>
      <c r="DX1465" s="1"/>
      <c r="DY1465" s="1"/>
      <c r="DZ1465" s="1"/>
      <c r="EA1465" s="1"/>
      <c r="EB1465" s="1"/>
      <c r="EC1465" s="1"/>
      <c r="ED1465" s="1"/>
      <c r="EE1465" s="1"/>
      <c r="EF1465" s="1"/>
      <c r="EG1465" s="1"/>
    </row>
    <row r="1466" spans="1:137">
      <c r="A1466" s="1"/>
      <c r="B1466" s="1"/>
      <c r="C1466" s="1"/>
      <c r="D1466" s="1"/>
      <c r="E1466" s="10"/>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c r="CO1466" s="1"/>
      <c r="CP1466" s="1"/>
      <c r="CQ1466" s="1"/>
      <c r="CR1466" s="1"/>
      <c r="CS1466" s="1"/>
      <c r="CT1466" s="1"/>
      <c r="CU1466" s="1"/>
      <c r="CV1466" s="1"/>
      <c r="CW1466" s="1"/>
      <c r="CX1466" s="1"/>
      <c r="CY1466" s="1"/>
      <c r="CZ1466" s="1"/>
      <c r="DA1466" s="1"/>
      <c r="DB1466" s="1"/>
      <c r="DC1466" s="1"/>
      <c r="DD1466" s="1"/>
      <c r="DE1466" s="1"/>
      <c r="DF1466" s="1"/>
      <c r="DG1466" s="1"/>
      <c r="DH1466" s="1"/>
      <c r="DI1466" s="1"/>
      <c r="DJ1466" s="1"/>
      <c r="DK1466" s="1"/>
      <c r="DL1466" s="1"/>
      <c r="DM1466" s="1"/>
      <c r="DN1466" s="1"/>
      <c r="DO1466" s="1"/>
      <c r="DP1466" s="1"/>
      <c r="DQ1466" s="1"/>
      <c r="DR1466" s="1"/>
      <c r="DS1466" s="1"/>
      <c r="DT1466" s="1"/>
      <c r="DU1466" s="1"/>
      <c r="DV1466" s="1"/>
      <c r="DW1466" s="1"/>
      <c r="DX1466" s="1"/>
      <c r="DY1466" s="1"/>
      <c r="DZ1466" s="1"/>
      <c r="EA1466" s="1"/>
      <c r="EB1466" s="1"/>
      <c r="EC1466" s="1"/>
      <c r="ED1466" s="1"/>
      <c r="EE1466" s="1"/>
      <c r="EF1466" s="1"/>
      <c r="EG1466" s="1"/>
    </row>
    <row r="1467" spans="1:137">
      <c r="A1467" s="1"/>
      <c r="B1467" s="1"/>
      <c r="C1467" s="1"/>
      <c r="D1467" s="1"/>
      <c r="E1467" s="10"/>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c r="CO1467" s="1"/>
      <c r="CP1467" s="1"/>
      <c r="CQ1467" s="1"/>
      <c r="CR1467" s="1"/>
      <c r="CS1467" s="1"/>
      <c r="CT1467" s="1"/>
      <c r="CU1467" s="1"/>
      <c r="CV1467" s="1"/>
      <c r="CW1467" s="1"/>
      <c r="CX1467" s="1"/>
      <c r="CY1467" s="1"/>
      <c r="CZ1467" s="1"/>
      <c r="DA1467" s="1"/>
      <c r="DB1467" s="1"/>
      <c r="DC1467" s="1"/>
      <c r="DD1467" s="1"/>
      <c r="DE1467" s="1"/>
      <c r="DF1467" s="1"/>
      <c r="DG1467" s="1"/>
      <c r="DH1467" s="1"/>
      <c r="DI1467" s="1"/>
      <c r="DJ1467" s="1"/>
      <c r="DK1467" s="1"/>
      <c r="DL1467" s="1"/>
      <c r="DM1467" s="1"/>
      <c r="DN1467" s="1"/>
      <c r="DO1467" s="1"/>
      <c r="DP1467" s="1"/>
      <c r="DQ1467" s="1"/>
      <c r="DR1467" s="1"/>
      <c r="DS1467" s="1"/>
      <c r="DT1467" s="1"/>
      <c r="DU1467" s="1"/>
      <c r="DV1467" s="1"/>
      <c r="DW1467" s="1"/>
      <c r="DX1467" s="1"/>
      <c r="DY1467" s="1"/>
      <c r="DZ1467" s="1"/>
      <c r="EA1467" s="1"/>
      <c r="EB1467" s="1"/>
      <c r="EC1467" s="1"/>
      <c r="ED1467" s="1"/>
      <c r="EE1467" s="1"/>
      <c r="EF1467" s="1"/>
      <c r="EG1467" s="1"/>
    </row>
    <row r="1468" spans="1:137">
      <c r="A1468" s="1"/>
      <c r="B1468" s="1"/>
      <c r="C1468" s="1"/>
      <c r="D1468" s="1"/>
      <c r="E1468" s="10"/>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c r="CO1468" s="1"/>
      <c r="CP1468" s="1"/>
      <c r="CQ1468" s="1"/>
      <c r="CR1468" s="1"/>
      <c r="CS1468" s="1"/>
      <c r="CT1468" s="1"/>
      <c r="CU1468" s="1"/>
      <c r="CV1468" s="1"/>
      <c r="CW1468" s="1"/>
      <c r="CX1468" s="1"/>
      <c r="CY1468" s="1"/>
      <c r="CZ1468" s="1"/>
      <c r="DA1468" s="1"/>
      <c r="DB1468" s="1"/>
      <c r="DC1468" s="1"/>
      <c r="DD1468" s="1"/>
      <c r="DE1468" s="1"/>
      <c r="DF1468" s="1"/>
      <c r="DG1468" s="1"/>
      <c r="DH1468" s="1"/>
      <c r="DI1468" s="1"/>
      <c r="DJ1468" s="1"/>
      <c r="DK1468" s="1"/>
      <c r="DL1468" s="1"/>
      <c r="DM1468" s="1"/>
      <c r="DN1468" s="1"/>
      <c r="DO1468" s="1"/>
      <c r="DP1468" s="1"/>
      <c r="DQ1468" s="1"/>
      <c r="DR1468" s="1"/>
      <c r="DS1468" s="1"/>
      <c r="DT1468" s="1"/>
      <c r="DU1468" s="1"/>
      <c r="DV1468" s="1"/>
      <c r="DW1468" s="1"/>
      <c r="DX1468" s="1"/>
      <c r="DY1468" s="1"/>
      <c r="DZ1468" s="1"/>
      <c r="EA1468" s="1"/>
      <c r="EB1468" s="1"/>
      <c r="EC1468" s="1"/>
      <c r="ED1468" s="1"/>
      <c r="EE1468" s="1"/>
      <c r="EF1468" s="1"/>
      <c r="EG1468" s="1"/>
    </row>
    <row r="1469" spans="1:137">
      <c r="A1469" s="1"/>
      <c r="B1469" s="1"/>
      <c r="C1469" s="1"/>
      <c r="D1469" s="1"/>
      <c r="E1469" s="10"/>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c r="CO1469" s="1"/>
      <c r="CP1469" s="1"/>
      <c r="CQ1469" s="1"/>
      <c r="CR1469" s="1"/>
      <c r="CS1469" s="1"/>
      <c r="CT1469" s="1"/>
      <c r="CU1469" s="1"/>
      <c r="CV1469" s="1"/>
      <c r="CW1469" s="1"/>
      <c r="CX1469" s="1"/>
      <c r="CY1469" s="1"/>
      <c r="CZ1469" s="1"/>
      <c r="DA1469" s="1"/>
      <c r="DB1469" s="1"/>
      <c r="DC1469" s="1"/>
      <c r="DD1469" s="1"/>
      <c r="DE1469" s="1"/>
      <c r="DF1469" s="1"/>
      <c r="DG1469" s="1"/>
      <c r="DH1469" s="1"/>
      <c r="DI1469" s="1"/>
      <c r="DJ1469" s="1"/>
      <c r="DK1469" s="1"/>
      <c r="DL1469" s="1"/>
      <c r="DM1469" s="1"/>
      <c r="DN1469" s="1"/>
      <c r="DO1469" s="1"/>
      <c r="DP1469" s="1"/>
      <c r="DQ1469" s="1"/>
      <c r="DR1469" s="1"/>
      <c r="DS1469" s="1"/>
      <c r="DT1469" s="1"/>
      <c r="DU1469" s="1"/>
      <c r="DV1469" s="1"/>
      <c r="DW1469" s="1"/>
      <c r="DX1469" s="1"/>
      <c r="DY1469" s="1"/>
      <c r="DZ1469" s="1"/>
      <c r="EA1469" s="1"/>
      <c r="EB1469" s="1"/>
      <c r="EC1469" s="1"/>
      <c r="ED1469" s="1"/>
      <c r="EE1469" s="1"/>
      <c r="EF1469" s="1"/>
      <c r="EG1469" s="1"/>
    </row>
    <row r="1470" spans="1:137">
      <c r="A1470" s="1"/>
      <c r="B1470" s="1"/>
      <c r="C1470" s="1"/>
      <c r="D1470" s="1"/>
      <c r="E1470" s="10"/>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J1470" s="1"/>
      <c r="CK1470" s="1"/>
      <c r="CL1470" s="1"/>
      <c r="CM1470" s="1"/>
      <c r="CN1470" s="1"/>
      <c r="CO1470" s="1"/>
      <c r="CP1470" s="1"/>
      <c r="CQ1470" s="1"/>
      <c r="CR1470" s="1"/>
      <c r="CS1470" s="1"/>
      <c r="CT1470" s="1"/>
      <c r="CU1470" s="1"/>
      <c r="CV1470" s="1"/>
      <c r="CW1470" s="1"/>
      <c r="CX1470" s="1"/>
      <c r="CY1470" s="1"/>
      <c r="CZ1470" s="1"/>
      <c r="DA1470" s="1"/>
      <c r="DB1470" s="1"/>
      <c r="DC1470" s="1"/>
      <c r="DD1470" s="1"/>
      <c r="DE1470" s="1"/>
      <c r="DF1470" s="1"/>
      <c r="DG1470" s="1"/>
      <c r="DH1470" s="1"/>
      <c r="DI1470" s="1"/>
      <c r="DJ1470" s="1"/>
      <c r="DK1470" s="1"/>
      <c r="DL1470" s="1"/>
      <c r="DM1470" s="1"/>
      <c r="DN1470" s="1"/>
      <c r="DO1470" s="1"/>
      <c r="DP1470" s="1"/>
      <c r="DQ1470" s="1"/>
      <c r="DR1470" s="1"/>
      <c r="DS1470" s="1"/>
      <c r="DT1470" s="1"/>
      <c r="DU1470" s="1"/>
      <c r="DV1470" s="1"/>
      <c r="DW1470" s="1"/>
      <c r="DX1470" s="1"/>
      <c r="DY1470" s="1"/>
      <c r="DZ1470" s="1"/>
      <c r="EA1470" s="1"/>
      <c r="EB1470" s="1"/>
      <c r="EC1470" s="1"/>
      <c r="ED1470" s="1"/>
      <c r="EE1470" s="1"/>
      <c r="EF1470" s="1"/>
      <c r="EG1470" s="1"/>
    </row>
    <row r="1471" spans="1:137">
      <c r="A1471" s="1"/>
      <c r="B1471" s="1"/>
      <c r="C1471" s="1"/>
      <c r="D1471" s="1"/>
      <c r="E1471" s="10"/>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J1471" s="1"/>
      <c r="CK1471" s="1"/>
      <c r="CL1471" s="1"/>
      <c r="CM1471" s="1"/>
      <c r="CN1471" s="1"/>
      <c r="CO1471" s="1"/>
      <c r="CP1471" s="1"/>
      <c r="CQ1471" s="1"/>
      <c r="CR1471" s="1"/>
      <c r="CS1471" s="1"/>
      <c r="CT1471" s="1"/>
      <c r="CU1471" s="1"/>
      <c r="CV1471" s="1"/>
      <c r="CW1471" s="1"/>
      <c r="CX1471" s="1"/>
      <c r="CY1471" s="1"/>
      <c r="CZ1471" s="1"/>
      <c r="DA1471" s="1"/>
      <c r="DB1471" s="1"/>
      <c r="DC1471" s="1"/>
      <c r="DD1471" s="1"/>
      <c r="DE1471" s="1"/>
      <c r="DF1471" s="1"/>
      <c r="DG1471" s="1"/>
      <c r="DH1471" s="1"/>
      <c r="DI1471" s="1"/>
      <c r="DJ1471" s="1"/>
      <c r="DK1471" s="1"/>
      <c r="DL1471" s="1"/>
      <c r="DM1471" s="1"/>
      <c r="DN1471" s="1"/>
      <c r="DO1471" s="1"/>
      <c r="DP1471" s="1"/>
      <c r="DQ1471" s="1"/>
      <c r="DR1471" s="1"/>
      <c r="DS1471" s="1"/>
      <c r="DT1471" s="1"/>
      <c r="DU1471" s="1"/>
      <c r="DV1471" s="1"/>
      <c r="DW1471" s="1"/>
      <c r="DX1471" s="1"/>
      <c r="DY1471" s="1"/>
      <c r="DZ1471" s="1"/>
      <c r="EA1471" s="1"/>
      <c r="EB1471" s="1"/>
      <c r="EC1471" s="1"/>
      <c r="ED1471" s="1"/>
      <c r="EE1471" s="1"/>
      <c r="EF1471" s="1"/>
      <c r="EG1471" s="1"/>
    </row>
    <row r="1472" spans="1:137">
      <c r="A1472" s="1"/>
      <c r="B1472" s="1"/>
      <c r="C1472" s="1"/>
      <c r="D1472" s="1"/>
      <c r="E1472" s="10"/>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c r="BS1472" s="1"/>
      <c r="BT1472" s="1"/>
      <c r="BU1472" s="1"/>
      <c r="BV1472" s="1"/>
      <c r="BW1472" s="1"/>
      <c r="BX1472" s="1"/>
      <c r="BY1472" s="1"/>
      <c r="BZ1472" s="1"/>
      <c r="CA1472" s="1"/>
      <c r="CB1472" s="1"/>
      <c r="CC1472" s="1"/>
      <c r="CD1472" s="1"/>
      <c r="CE1472" s="1"/>
      <c r="CF1472" s="1"/>
      <c r="CG1472" s="1"/>
      <c r="CH1472" s="1"/>
      <c r="CI1472" s="1"/>
      <c r="CJ1472" s="1"/>
      <c r="CK1472" s="1"/>
      <c r="CL1472" s="1"/>
      <c r="CM1472" s="1"/>
      <c r="CN1472" s="1"/>
      <c r="CO1472" s="1"/>
      <c r="CP1472" s="1"/>
      <c r="CQ1472" s="1"/>
      <c r="CR1472" s="1"/>
      <c r="CS1472" s="1"/>
      <c r="CT1472" s="1"/>
      <c r="CU1472" s="1"/>
      <c r="CV1472" s="1"/>
      <c r="CW1472" s="1"/>
      <c r="CX1472" s="1"/>
      <c r="CY1472" s="1"/>
      <c r="CZ1472" s="1"/>
      <c r="DA1472" s="1"/>
      <c r="DB1472" s="1"/>
      <c r="DC1472" s="1"/>
      <c r="DD1472" s="1"/>
      <c r="DE1472" s="1"/>
      <c r="DF1472" s="1"/>
      <c r="DG1472" s="1"/>
      <c r="DH1472" s="1"/>
      <c r="DI1472" s="1"/>
      <c r="DJ1472" s="1"/>
      <c r="DK1472" s="1"/>
      <c r="DL1472" s="1"/>
      <c r="DM1472" s="1"/>
      <c r="DN1472" s="1"/>
      <c r="DO1472" s="1"/>
      <c r="DP1472" s="1"/>
      <c r="DQ1472" s="1"/>
      <c r="DR1472" s="1"/>
      <c r="DS1472" s="1"/>
      <c r="DT1472" s="1"/>
      <c r="DU1472" s="1"/>
      <c r="DV1472" s="1"/>
      <c r="DW1472" s="1"/>
      <c r="DX1472" s="1"/>
      <c r="DY1472" s="1"/>
      <c r="DZ1472" s="1"/>
      <c r="EA1472" s="1"/>
      <c r="EB1472" s="1"/>
      <c r="EC1472" s="1"/>
      <c r="ED1472" s="1"/>
      <c r="EE1472" s="1"/>
      <c r="EF1472" s="1"/>
      <c r="EG1472" s="1"/>
    </row>
    <row r="1473" spans="1:137">
      <c r="A1473" s="1"/>
      <c r="B1473" s="1"/>
      <c r="C1473" s="1"/>
      <c r="D1473" s="1"/>
      <c r="E1473" s="10"/>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c r="BS1473" s="1"/>
      <c r="BT1473" s="1"/>
      <c r="BU1473" s="1"/>
      <c r="BV1473" s="1"/>
      <c r="BW1473" s="1"/>
      <c r="BX1473" s="1"/>
      <c r="BY1473" s="1"/>
      <c r="BZ1473" s="1"/>
      <c r="CA1473" s="1"/>
      <c r="CB1473" s="1"/>
      <c r="CC1473" s="1"/>
      <c r="CD1473" s="1"/>
      <c r="CE1473" s="1"/>
      <c r="CF1473" s="1"/>
      <c r="CG1473" s="1"/>
      <c r="CH1473" s="1"/>
      <c r="CI1473" s="1"/>
      <c r="CJ1473" s="1"/>
      <c r="CK1473" s="1"/>
      <c r="CL1473" s="1"/>
      <c r="CM1473" s="1"/>
      <c r="CN1473" s="1"/>
      <c r="CO1473" s="1"/>
      <c r="CP1473" s="1"/>
      <c r="CQ1473" s="1"/>
      <c r="CR1473" s="1"/>
      <c r="CS1473" s="1"/>
      <c r="CT1473" s="1"/>
      <c r="CU1473" s="1"/>
      <c r="CV1473" s="1"/>
      <c r="CW1473" s="1"/>
      <c r="CX1473" s="1"/>
      <c r="CY1473" s="1"/>
      <c r="CZ1473" s="1"/>
      <c r="DA1473" s="1"/>
      <c r="DB1473" s="1"/>
      <c r="DC1473" s="1"/>
      <c r="DD1473" s="1"/>
      <c r="DE1473" s="1"/>
      <c r="DF1473" s="1"/>
      <c r="DG1473" s="1"/>
      <c r="DH1473" s="1"/>
      <c r="DI1473" s="1"/>
      <c r="DJ1473" s="1"/>
      <c r="DK1473" s="1"/>
      <c r="DL1473" s="1"/>
      <c r="DM1473" s="1"/>
      <c r="DN1473" s="1"/>
      <c r="DO1473" s="1"/>
      <c r="DP1473" s="1"/>
      <c r="DQ1473" s="1"/>
      <c r="DR1473" s="1"/>
      <c r="DS1473" s="1"/>
      <c r="DT1473" s="1"/>
      <c r="DU1473" s="1"/>
      <c r="DV1473" s="1"/>
      <c r="DW1473" s="1"/>
      <c r="DX1473" s="1"/>
      <c r="DY1473" s="1"/>
      <c r="DZ1473" s="1"/>
      <c r="EA1473" s="1"/>
      <c r="EB1473" s="1"/>
      <c r="EC1473" s="1"/>
      <c r="ED1473" s="1"/>
      <c r="EE1473" s="1"/>
      <c r="EF1473" s="1"/>
      <c r="EG1473" s="1"/>
    </row>
    <row r="1474" spans="1:137">
      <c r="A1474" s="1"/>
      <c r="B1474" s="1"/>
      <c r="C1474" s="1"/>
      <c r="D1474" s="1"/>
      <c r="E1474" s="10"/>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J1474" s="1"/>
      <c r="CK1474" s="1"/>
      <c r="CL1474" s="1"/>
      <c r="CM1474" s="1"/>
      <c r="CN1474" s="1"/>
      <c r="CO1474" s="1"/>
      <c r="CP1474" s="1"/>
      <c r="CQ1474" s="1"/>
      <c r="CR1474" s="1"/>
      <c r="CS1474" s="1"/>
      <c r="CT1474" s="1"/>
      <c r="CU1474" s="1"/>
      <c r="CV1474" s="1"/>
      <c r="CW1474" s="1"/>
      <c r="CX1474" s="1"/>
      <c r="CY1474" s="1"/>
      <c r="CZ1474" s="1"/>
      <c r="DA1474" s="1"/>
      <c r="DB1474" s="1"/>
      <c r="DC1474" s="1"/>
      <c r="DD1474" s="1"/>
      <c r="DE1474" s="1"/>
      <c r="DF1474" s="1"/>
      <c r="DG1474" s="1"/>
      <c r="DH1474" s="1"/>
      <c r="DI1474" s="1"/>
      <c r="DJ1474" s="1"/>
      <c r="DK1474" s="1"/>
      <c r="DL1474" s="1"/>
      <c r="DM1474" s="1"/>
      <c r="DN1474" s="1"/>
      <c r="DO1474" s="1"/>
      <c r="DP1474" s="1"/>
      <c r="DQ1474" s="1"/>
      <c r="DR1474" s="1"/>
      <c r="DS1474" s="1"/>
      <c r="DT1474" s="1"/>
      <c r="DU1474" s="1"/>
      <c r="DV1474" s="1"/>
      <c r="DW1474" s="1"/>
      <c r="DX1474" s="1"/>
      <c r="DY1474" s="1"/>
      <c r="DZ1474" s="1"/>
      <c r="EA1474" s="1"/>
      <c r="EB1474" s="1"/>
      <c r="EC1474" s="1"/>
      <c r="ED1474" s="1"/>
      <c r="EE1474" s="1"/>
      <c r="EF1474" s="1"/>
      <c r="EG1474" s="1"/>
    </row>
    <row r="1475" spans="1:137">
      <c r="A1475" s="1"/>
      <c r="B1475" s="1"/>
      <c r="C1475" s="1"/>
      <c r="D1475" s="1"/>
      <c r="E1475" s="10"/>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c r="BS1475" s="1"/>
      <c r="BT1475" s="1"/>
      <c r="BU1475" s="1"/>
      <c r="BV1475" s="1"/>
      <c r="BW1475" s="1"/>
      <c r="BX1475" s="1"/>
      <c r="BY1475" s="1"/>
      <c r="BZ1475" s="1"/>
      <c r="CA1475" s="1"/>
      <c r="CB1475" s="1"/>
      <c r="CC1475" s="1"/>
      <c r="CD1475" s="1"/>
      <c r="CE1475" s="1"/>
      <c r="CF1475" s="1"/>
      <c r="CG1475" s="1"/>
      <c r="CH1475" s="1"/>
      <c r="CI1475" s="1"/>
      <c r="CJ1475" s="1"/>
      <c r="CK1475" s="1"/>
      <c r="CL1475" s="1"/>
      <c r="CM1475" s="1"/>
      <c r="CN1475" s="1"/>
      <c r="CO1475" s="1"/>
      <c r="CP1475" s="1"/>
      <c r="CQ1475" s="1"/>
      <c r="CR1475" s="1"/>
      <c r="CS1475" s="1"/>
      <c r="CT1475" s="1"/>
      <c r="CU1475" s="1"/>
      <c r="CV1475" s="1"/>
      <c r="CW1475" s="1"/>
      <c r="CX1475" s="1"/>
      <c r="CY1475" s="1"/>
      <c r="CZ1475" s="1"/>
      <c r="DA1475" s="1"/>
      <c r="DB1475" s="1"/>
      <c r="DC1475" s="1"/>
      <c r="DD1475" s="1"/>
      <c r="DE1475" s="1"/>
      <c r="DF1475" s="1"/>
      <c r="DG1475" s="1"/>
      <c r="DH1475" s="1"/>
      <c r="DI1475" s="1"/>
      <c r="DJ1475" s="1"/>
      <c r="DK1475" s="1"/>
      <c r="DL1475" s="1"/>
      <c r="DM1475" s="1"/>
      <c r="DN1475" s="1"/>
      <c r="DO1475" s="1"/>
      <c r="DP1475" s="1"/>
      <c r="DQ1475" s="1"/>
      <c r="DR1475" s="1"/>
      <c r="DS1475" s="1"/>
      <c r="DT1475" s="1"/>
      <c r="DU1475" s="1"/>
      <c r="DV1475" s="1"/>
      <c r="DW1475" s="1"/>
      <c r="DX1475" s="1"/>
      <c r="DY1475" s="1"/>
      <c r="DZ1475" s="1"/>
      <c r="EA1475" s="1"/>
      <c r="EB1475" s="1"/>
      <c r="EC1475" s="1"/>
      <c r="ED1475" s="1"/>
      <c r="EE1475" s="1"/>
      <c r="EF1475" s="1"/>
      <c r="EG1475" s="1"/>
    </row>
    <row r="1476" spans="1:137">
      <c r="A1476" s="1"/>
      <c r="B1476" s="1"/>
      <c r="C1476" s="1"/>
      <c r="D1476" s="1"/>
      <c r="E1476" s="10"/>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c r="BS1476" s="1"/>
      <c r="BT1476" s="1"/>
      <c r="BU1476" s="1"/>
      <c r="BV1476" s="1"/>
      <c r="BW1476" s="1"/>
      <c r="BX1476" s="1"/>
      <c r="BY1476" s="1"/>
      <c r="BZ1476" s="1"/>
      <c r="CA1476" s="1"/>
      <c r="CB1476" s="1"/>
      <c r="CC1476" s="1"/>
      <c r="CD1476" s="1"/>
      <c r="CE1476" s="1"/>
      <c r="CF1476" s="1"/>
      <c r="CG1476" s="1"/>
      <c r="CH1476" s="1"/>
      <c r="CI1476" s="1"/>
      <c r="CJ1476" s="1"/>
      <c r="CK1476" s="1"/>
      <c r="CL1476" s="1"/>
      <c r="CM1476" s="1"/>
      <c r="CN1476" s="1"/>
      <c r="CO1476" s="1"/>
      <c r="CP1476" s="1"/>
      <c r="CQ1476" s="1"/>
      <c r="CR1476" s="1"/>
      <c r="CS1476" s="1"/>
      <c r="CT1476" s="1"/>
      <c r="CU1476" s="1"/>
      <c r="CV1476" s="1"/>
      <c r="CW1476" s="1"/>
      <c r="CX1476" s="1"/>
      <c r="CY1476" s="1"/>
      <c r="CZ1476" s="1"/>
      <c r="DA1476" s="1"/>
      <c r="DB1476" s="1"/>
      <c r="DC1476" s="1"/>
      <c r="DD1476" s="1"/>
      <c r="DE1476" s="1"/>
      <c r="DF1476" s="1"/>
      <c r="DG1476" s="1"/>
      <c r="DH1476" s="1"/>
      <c r="DI1476" s="1"/>
      <c r="DJ1476" s="1"/>
      <c r="DK1476" s="1"/>
      <c r="DL1476" s="1"/>
      <c r="DM1476" s="1"/>
      <c r="DN1476" s="1"/>
      <c r="DO1476" s="1"/>
      <c r="DP1476" s="1"/>
      <c r="DQ1476" s="1"/>
      <c r="DR1476" s="1"/>
      <c r="DS1476" s="1"/>
      <c r="DT1476" s="1"/>
      <c r="DU1476" s="1"/>
      <c r="DV1476" s="1"/>
      <c r="DW1476" s="1"/>
      <c r="DX1476" s="1"/>
      <c r="DY1476" s="1"/>
      <c r="DZ1476" s="1"/>
      <c r="EA1476" s="1"/>
      <c r="EB1476" s="1"/>
      <c r="EC1476" s="1"/>
      <c r="ED1476" s="1"/>
      <c r="EE1476" s="1"/>
      <c r="EF1476" s="1"/>
      <c r="EG1476" s="1"/>
    </row>
    <row r="1477" spans="1:137">
      <c r="A1477" s="1"/>
      <c r="B1477" s="1"/>
      <c r="C1477" s="1"/>
      <c r="D1477" s="1"/>
      <c r="E1477" s="10"/>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c r="BV1477" s="1"/>
      <c r="BW1477" s="1"/>
      <c r="BX1477" s="1"/>
      <c r="BY1477" s="1"/>
      <c r="BZ1477" s="1"/>
      <c r="CA1477" s="1"/>
      <c r="CB1477" s="1"/>
      <c r="CC1477" s="1"/>
      <c r="CD1477" s="1"/>
      <c r="CE1477" s="1"/>
      <c r="CF1477" s="1"/>
      <c r="CG1477" s="1"/>
      <c r="CH1477" s="1"/>
      <c r="CI1477" s="1"/>
      <c r="CJ1477" s="1"/>
      <c r="CK1477" s="1"/>
      <c r="CL1477" s="1"/>
      <c r="CM1477" s="1"/>
      <c r="CN1477" s="1"/>
      <c r="CO1477" s="1"/>
      <c r="CP1477" s="1"/>
      <c r="CQ1477" s="1"/>
      <c r="CR1477" s="1"/>
      <c r="CS1477" s="1"/>
      <c r="CT1477" s="1"/>
      <c r="CU1477" s="1"/>
      <c r="CV1477" s="1"/>
      <c r="CW1477" s="1"/>
      <c r="CX1477" s="1"/>
      <c r="CY1477" s="1"/>
      <c r="CZ1477" s="1"/>
      <c r="DA1477" s="1"/>
      <c r="DB1477" s="1"/>
      <c r="DC1477" s="1"/>
      <c r="DD1477" s="1"/>
      <c r="DE1477" s="1"/>
      <c r="DF1477" s="1"/>
      <c r="DG1477" s="1"/>
      <c r="DH1477" s="1"/>
      <c r="DI1477" s="1"/>
      <c r="DJ1477" s="1"/>
      <c r="DK1477" s="1"/>
      <c r="DL1477" s="1"/>
      <c r="DM1477" s="1"/>
      <c r="DN1477" s="1"/>
      <c r="DO1477" s="1"/>
      <c r="DP1477" s="1"/>
      <c r="DQ1477" s="1"/>
      <c r="DR1477" s="1"/>
      <c r="DS1477" s="1"/>
      <c r="DT1477" s="1"/>
      <c r="DU1477" s="1"/>
      <c r="DV1477" s="1"/>
      <c r="DW1477" s="1"/>
      <c r="DX1477" s="1"/>
      <c r="DY1477" s="1"/>
      <c r="DZ1477" s="1"/>
      <c r="EA1477" s="1"/>
      <c r="EB1477" s="1"/>
      <c r="EC1477" s="1"/>
      <c r="ED1477" s="1"/>
      <c r="EE1477" s="1"/>
      <c r="EF1477" s="1"/>
      <c r="EG1477" s="1"/>
    </row>
    <row r="1478" spans="1:137">
      <c r="A1478" s="1"/>
      <c r="B1478" s="1"/>
      <c r="C1478" s="1"/>
      <c r="D1478" s="1"/>
      <c r="E1478" s="10"/>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c r="BS1478" s="1"/>
      <c r="BT1478" s="1"/>
      <c r="BU1478" s="1"/>
      <c r="BV1478" s="1"/>
      <c r="BW1478" s="1"/>
      <c r="BX1478" s="1"/>
      <c r="BY1478" s="1"/>
      <c r="BZ1478" s="1"/>
      <c r="CA1478" s="1"/>
      <c r="CB1478" s="1"/>
      <c r="CC1478" s="1"/>
      <c r="CD1478" s="1"/>
      <c r="CE1478" s="1"/>
      <c r="CF1478" s="1"/>
      <c r="CG1478" s="1"/>
      <c r="CH1478" s="1"/>
      <c r="CI1478" s="1"/>
      <c r="CJ1478" s="1"/>
      <c r="CK1478" s="1"/>
      <c r="CL1478" s="1"/>
      <c r="CM1478" s="1"/>
      <c r="CN1478" s="1"/>
      <c r="CO1478" s="1"/>
      <c r="CP1478" s="1"/>
      <c r="CQ1478" s="1"/>
      <c r="CR1478" s="1"/>
      <c r="CS1478" s="1"/>
      <c r="CT1478" s="1"/>
      <c r="CU1478" s="1"/>
      <c r="CV1478" s="1"/>
      <c r="CW1478" s="1"/>
      <c r="CX1478" s="1"/>
      <c r="CY1478" s="1"/>
      <c r="CZ1478" s="1"/>
      <c r="DA1478" s="1"/>
      <c r="DB1478" s="1"/>
      <c r="DC1478" s="1"/>
      <c r="DD1478" s="1"/>
      <c r="DE1478" s="1"/>
      <c r="DF1478" s="1"/>
      <c r="DG1478" s="1"/>
      <c r="DH1478" s="1"/>
      <c r="DI1478" s="1"/>
      <c r="DJ1478" s="1"/>
      <c r="DK1478" s="1"/>
      <c r="DL1478" s="1"/>
      <c r="DM1478" s="1"/>
      <c r="DN1478" s="1"/>
      <c r="DO1478" s="1"/>
      <c r="DP1478" s="1"/>
      <c r="DQ1478" s="1"/>
      <c r="DR1478" s="1"/>
      <c r="DS1478" s="1"/>
      <c r="DT1478" s="1"/>
      <c r="DU1478" s="1"/>
      <c r="DV1478" s="1"/>
      <c r="DW1478" s="1"/>
      <c r="DX1478" s="1"/>
      <c r="DY1478" s="1"/>
      <c r="DZ1478" s="1"/>
      <c r="EA1478" s="1"/>
      <c r="EB1478" s="1"/>
      <c r="EC1478" s="1"/>
      <c r="ED1478" s="1"/>
      <c r="EE1478" s="1"/>
      <c r="EF1478" s="1"/>
      <c r="EG1478" s="1"/>
    </row>
    <row r="1479" spans="1:137">
      <c r="A1479" s="1"/>
      <c r="B1479" s="1"/>
      <c r="C1479" s="1"/>
      <c r="D1479" s="1"/>
      <c r="E1479" s="10"/>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c r="BS1479" s="1"/>
      <c r="BT1479" s="1"/>
      <c r="BU1479" s="1"/>
      <c r="BV1479" s="1"/>
      <c r="BW1479" s="1"/>
      <c r="BX1479" s="1"/>
      <c r="BY1479" s="1"/>
      <c r="BZ1479" s="1"/>
      <c r="CA1479" s="1"/>
      <c r="CB1479" s="1"/>
      <c r="CC1479" s="1"/>
      <c r="CD1479" s="1"/>
      <c r="CE1479" s="1"/>
      <c r="CF1479" s="1"/>
      <c r="CG1479" s="1"/>
      <c r="CH1479" s="1"/>
      <c r="CI1479" s="1"/>
      <c r="CJ1479" s="1"/>
      <c r="CK1479" s="1"/>
      <c r="CL1479" s="1"/>
      <c r="CM1479" s="1"/>
      <c r="CN1479" s="1"/>
      <c r="CO1479" s="1"/>
      <c r="CP1479" s="1"/>
      <c r="CQ1479" s="1"/>
      <c r="CR1479" s="1"/>
      <c r="CS1479" s="1"/>
      <c r="CT1479" s="1"/>
      <c r="CU1479" s="1"/>
      <c r="CV1479" s="1"/>
      <c r="CW1479" s="1"/>
      <c r="CX1479" s="1"/>
      <c r="CY1479" s="1"/>
      <c r="CZ1479" s="1"/>
      <c r="DA1479" s="1"/>
      <c r="DB1479" s="1"/>
      <c r="DC1479" s="1"/>
      <c r="DD1479" s="1"/>
      <c r="DE1479" s="1"/>
      <c r="DF1479" s="1"/>
      <c r="DG1479" s="1"/>
      <c r="DH1479" s="1"/>
      <c r="DI1479" s="1"/>
      <c r="DJ1479" s="1"/>
      <c r="DK1479" s="1"/>
      <c r="DL1479" s="1"/>
      <c r="DM1479" s="1"/>
      <c r="DN1479" s="1"/>
      <c r="DO1479" s="1"/>
      <c r="DP1479" s="1"/>
      <c r="DQ1479" s="1"/>
      <c r="DR1479" s="1"/>
      <c r="DS1479" s="1"/>
      <c r="DT1479" s="1"/>
      <c r="DU1479" s="1"/>
      <c r="DV1479" s="1"/>
      <c r="DW1479" s="1"/>
      <c r="DX1479" s="1"/>
      <c r="DY1479" s="1"/>
      <c r="DZ1479" s="1"/>
      <c r="EA1479" s="1"/>
      <c r="EB1479" s="1"/>
      <c r="EC1479" s="1"/>
      <c r="ED1479" s="1"/>
      <c r="EE1479" s="1"/>
      <c r="EF1479" s="1"/>
      <c r="EG1479" s="1"/>
    </row>
    <row r="1480" spans="1:137">
      <c r="A1480" s="1"/>
      <c r="B1480" s="1"/>
      <c r="C1480" s="1"/>
      <c r="D1480" s="1"/>
      <c r="E1480" s="10"/>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c r="BS1480" s="1"/>
      <c r="BT1480" s="1"/>
      <c r="BU1480" s="1"/>
      <c r="BV1480" s="1"/>
      <c r="BW1480" s="1"/>
      <c r="BX1480" s="1"/>
      <c r="BY1480" s="1"/>
      <c r="BZ1480" s="1"/>
      <c r="CA1480" s="1"/>
      <c r="CB1480" s="1"/>
      <c r="CC1480" s="1"/>
      <c r="CD1480" s="1"/>
      <c r="CE1480" s="1"/>
      <c r="CF1480" s="1"/>
      <c r="CG1480" s="1"/>
      <c r="CH1480" s="1"/>
      <c r="CI1480" s="1"/>
      <c r="CJ1480" s="1"/>
      <c r="CK1480" s="1"/>
      <c r="CL1480" s="1"/>
      <c r="CM1480" s="1"/>
      <c r="CN1480" s="1"/>
      <c r="CO1480" s="1"/>
      <c r="CP1480" s="1"/>
      <c r="CQ1480" s="1"/>
      <c r="CR1480" s="1"/>
      <c r="CS1480" s="1"/>
      <c r="CT1480" s="1"/>
      <c r="CU1480" s="1"/>
      <c r="CV1480" s="1"/>
      <c r="CW1480" s="1"/>
      <c r="CX1480" s="1"/>
      <c r="CY1480" s="1"/>
      <c r="CZ1480" s="1"/>
      <c r="DA1480" s="1"/>
      <c r="DB1480" s="1"/>
      <c r="DC1480" s="1"/>
      <c r="DD1480" s="1"/>
      <c r="DE1480" s="1"/>
      <c r="DF1480" s="1"/>
      <c r="DG1480" s="1"/>
      <c r="DH1480" s="1"/>
      <c r="DI1480" s="1"/>
      <c r="DJ1480" s="1"/>
      <c r="DK1480" s="1"/>
      <c r="DL1480" s="1"/>
      <c r="DM1480" s="1"/>
      <c r="DN1480" s="1"/>
      <c r="DO1480" s="1"/>
      <c r="DP1480" s="1"/>
      <c r="DQ1480" s="1"/>
      <c r="DR1480" s="1"/>
      <c r="DS1480" s="1"/>
      <c r="DT1480" s="1"/>
      <c r="DU1480" s="1"/>
      <c r="DV1480" s="1"/>
      <c r="DW1480" s="1"/>
      <c r="DX1480" s="1"/>
      <c r="DY1480" s="1"/>
      <c r="DZ1480" s="1"/>
      <c r="EA1480" s="1"/>
      <c r="EB1480" s="1"/>
      <c r="EC1480" s="1"/>
      <c r="ED1480" s="1"/>
      <c r="EE1480" s="1"/>
      <c r="EF1480" s="1"/>
      <c r="EG1480" s="1"/>
    </row>
    <row r="1481" spans="1:137">
      <c r="A1481" s="1"/>
      <c r="B1481" s="1"/>
      <c r="C1481" s="1"/>
      <c r="D1481" s="1"/>
      <c r="E1481" s="10"/>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c r="BS1481" s="1"/>
      <c r="BT1481" s="1"/>
      <c r="BU1481" s="1"/>
      <c r="BV1481" s="1"/>
      <c r="BW1481" s="1"/>
      <c r="BX1481" s="1"/>
      <c r="BY1481" s="1"/>
      <c r="BZ1481" s="1"/>
      <c r="CA1481" s="1"/>
      <c r="CB1481" s="1"/>
      <c r="CC1481" s="1"/>
      <c r="CD1481" s="1"/>
      <c r="CE1481" s="1"/>
      <c r="CF1481" s="1"/>
      <c r="CG1481" s="1"/>
      <c r="CH1481" s="1"/>
      <c r="CI1481" s="1"/>
      <c r="CJ1481" s="1"/>
      <c r="CK1481" s="1"/>
      <c r="CL1481" s="1"/>
      <c r="CM1481" s="1"/>
      <c r="CN1481" s="1"/>
      <c r="CO1481" s="1"/>
      <c r="CP1481" s="1"/>
      <c r="CQ1481" s="1"/>
      <c r="CR1481" s="1"/>
      <c r="CS1481" s="1"/>
      <c r="CT1481" s="1"/>
      <c r="CU1481" s="1"/>
      <c r="CV1481" s="1"/>
      <c r="CW1481" s="1"/>
      <c r="CX1481" s="1"/>
      <c r="CY1481" s="1"/>
      <c r="CZ1481" s="1"/>
      <c r="DA1481" s="1"/>
      <c r="DB1481" s="1"/>
      <c r="DC1481" s="1"/>
      <c r="DD1481" s="1"/>
      <c r="DE1481" s="1"/>
      <c r="DF1481" s="1"/>
      <c r="DG1481" s="1"/>
      <c r="DH1481" s="1"/>
      <c r="DI1481" s="1"/>
      <c r="DJ1481" s="1"/>
      <c r="DK1481" s="1"/>
      <c r="DL1481" s="1"/>
      <c r="DM1481" s="1"/>
      <c r="DN1481" s="1"/>
      <c r="DO1481" s="1"/>
      <c r="DP1481" s="1"/>
      <c r="DQ1481" s="1"/>
      <c r="DR1481" s="1"/>
      <c r="DS1481" s="1"/>
      <c r="DT1481" s="1"/>
      <c r="DU1481" s="1"/>
      <c r="DV1481" s="1"/>
      <c r="DW1481" s="1"/>
      <c r="DX1481" s="1"/>
      <c r="DY1481" s="1"/>
      <c r="DZ1481" s="1"/>
      <c r="EA1481" s="1"/>
      <c r="EB1481" s="1"/>
      <c r="EC1481" s="1"/>
      <c r="ED1481" s="1"/>
      <c r="EE1481" s="1"/>
      <c r="EF1481" s="1"/>
      <c r="EG1481" s="1"/>
    </row>
    <row r="1482" spans="1:137">
      <c r="A1482" s="1"/>
      <c r="B1482" s="1"/>
      <c r="C1482" s="1"/>
      <c r="D1482" s="1"/>
      <c r="E1482" s="10"/>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c r="BS1482" s="1"/>
      <c r="BT1482" s="1"/>
      <c r="BU1482" s="1"/>
      <c r="BV1482" s="1"/>
      <c r="BW1482" s="1"/>
      <c r="BX1482" s="1"/>
      <c r="BY1482" s="1"/>
      <c r="BZ1482" s="1"/>
      <c r="CA1482" s="1"/>
      <c r="CB1482" s="1"/>
      <c r="CC1482" s="1"/>
      <c r="CD1482" s="1"/>
      <c r="CE1482" s="1"/>
      <c r="CF1482" s="1"/>
      <c r="CG1482" s="1"/>
      <c r="CH1482" s="1"/>
      <c r="CI1482" s="1"/>
      <c r="CJ1482" s="1"/>
      <c r="CK1482" s="1"/>
      <c r="CL1482" s="1"/>
      <c r="CM1482" s="1"/>
      <c r="CN1482" s="1"/>
      <c r="CO1482" s="1"/>
      <c r="CP1482" s="1"/>
      <c r="CQ1482" s="1"/>
      <c r="CR1482" s="1"/>
      <c r="CS1482" s="1"/>
      <c r="CT1482" s="1"/>
      <c r="CU1482" s="1"/>
      <c r="CV1482" s="1"/>
      <c r="CW1482" s="1"/>
      <c r="CX1482" s="1"/>
      <c r="CY1482" s="1"/>
      <c r="CZ1482" s="1"/>
      <c r="DA1482" s="1"/>
      <c r="DB1482" s="1"/>
      <c r="DC1482" s="1"/>
      <c r="DD1482" s="1"/>
      <c r="DE1482" s="1"/>
      <c r="DF1482" s="1"/>
      <c r="DG1482" s="1"/>
      <c r="DH1482" s="1"/>
      <c r="DI1482" s="1"/>
      <c r="DJ1482" s="1"/>
      <c r="DK1482" s="1"/>
      <c r="DL1482" s="1"/>
      <c r="DM1482" s="1"/>
      <c r="DN1482" s="1"/>
      <c r="DO1482" s="1"/>
      <c r="DP1482" s="1"/>
      <c r="DQ1482" s="1"/>
      <c r="DR1482" s="1"/>
      <c r="DS1482" s="1"/>
      <c r="DT1482" s="1"/>
      <c r="DU1482" s="1"/>
      <c r="DV1482" s="1"/>
      <c r="DW1482" s="1"/>
      <c r="DX1482" s="1"/>
      <c r="DY1482" s="1"/>
      <c r="DZ1482" s="1"/>
      <c r="EA1482" s="1"/>
      <c r="EB1482" s="1"/>
      <c r="EC1482" s="1"/>
      <c r="ED1482" s="1"/>
      <c r="EE1482" s="1"/>
      <c r="EF1482" s="1"/>
      <c r="EG1482" s="1"/>
    </row>
    <row r="1483" spans="1:137">
      <c r="A1483" s="1"/>
      <c r="B1483" s="1"/>
      <c r="C1483" s="1"/>
      <c r="D1483" s="1"/>
      <c r="E1483" s="10"/>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c r="BS1483" s="1"/>
      <c r="BT1483" s="1"/>
      <c r="BU1483" s="1"/>
      <c r="BV1483" s="1"/>
      <c r="BW1483" s="1"/>
      <c r="BX1483" s="1"/>
      <c r="BY1483" s="1"/>
      <c r="BZ1483" s="1"/>
      <c r="CA1483" s="1"/>
      <c r="CB1483" s="1"/>
      <c r="CC1483" s="1"/>
      <c r="CD1483" s="1"/>
      <c r="CE1483" s="1"/>
      <c r="CF1483" s="1"/>
      <c r="CG1483" s="1"/>
      <c r="CH1483" s="1"/>
      <c r="CI1483" s="1"/>
      <c r="CJ1483" s="1"/>
      <c r="CK1483" s="1"/>
      <c r="CL1483" s="1"/>
      <c r="CM1483" s="1"/>
      <c r="CN1483" s="1"/>
      <c r="CO1483" s="1"/>
      <c r="CP1483" s="1"/>
      <c r="CQ1483" s="1"/>
      <c r="CR1483" s="1"/>
      <c r="CS1483" s="1"/>
      <c r="CT1483" s="1"/>
      <c r="CU1483" s="1"/>
      <c r="CV1483" s="1"/>
      <c r="CW1483" s="1"/>
      <c r="CX1483" s="1"/>
      <c r="CY1483" s="1"/>
      <c r="CZ1483" s="1"/>
      <c r="DA1483" s="1"/>
      <c r="DB1483" s="1"/>
      <c r="DC1483" s="1"/>
      <c r="DD1483" s="1"/>
      <c r="DE1483" s="1"/>
      <c r="DF1483" s="1"/>
      <c r="DG1483" s="1"/>
      <c r="DH1483" s="1"/>
      <c r="DI1483" s="1"/>
      <c r="DJ1483" s="1"/>
      <c r="DK1483" s="1"/>
      <c r="DL1483" s="1"/>
      <c r="DM1483" s="1"/>
      <c r="DN1483" s="1"/>
      <c r="DO1483" s="1"/>
      <c r="DP1483" s="1"/>
      <c r="DQ1483" s="1"/>
      <c r="DR1483" s="1"/>
      <c r="DS1483" s="1"/>
      <c r="DT1483" s="1"/>
      <c r="DU1483" s="1"/>
      <c r="DV1483" s="1"/>
      <c r="DW1483" s="1"/>
      <c r="DX1483" s="1"/>
      <c r="DY1483" s="1"/>
      <c r="DZ1483" s="1"/>
      <c r="EA1483" s="1"/>
      <c r="EB1483" s="1"/>
      <c r="EC1483" s="1"/>
      <c r="ED1483" s="1"/>
      <c r="EE1483" s="1"/>
      <c r="EF1483" s="1"/>
      <c r="EG1483" s="1"/>
    </row>
    <row r="1484" spans="1:137">
      <c r="A1484" s="1"/>
      <c r="B1484" s="1"/>
      <c r="C1484" s="1"/>
      <c r="D1484" s="1"/>
      <c r="E1484" s="10"/>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c r="BS1484" s="1"/>
      <c r="BT1484" s="1"/>
      <c r="BU1484" s="1"/>
      <c r="BV1484" s="1"/>
      <c r="BW1484" s="1"/>
      <c r="BX1484" s="1"/>
      <c r="BY1484" s="1"/>
      <c r="BZ1484" s="1"/>
      <c r="CA1484" s="1"/>
      <c r="CB1484" s="1"/>
      <c r="CC1484" s="1"/>
      <c r="CD1484" s="1"/>
      <c r="CE1484" s="1"/>
      <c r="CF1484" s="1"/>
      <c r="CG1484" s="1"/>
      <c r="CH1484" s="1"/>
      <c r="CI1484" s="1"/>
      <c r="CJ1484" s="1"/>
      <c r="CK1484" s="1"/>
      <c r="CL1484" s="1"/>
      <c r="CM1484" s="1"/>
      <c r="CN1484" s="1"/>
      <c r="CO1484" s="1"/>
      <c r="CP1484" s="1"/>
      <c r="CQ1484" s="1"/>
      <c r="CR1484" s="1"/>
      <c r="CS1484" s="1"/>
      <c r="CT1484" s="1"/>
      <c r="CU1484" s="1"/>
      <c r="CV1484" s="1"/>
      <c r="CW1484" s="1"/>
      <c r="CX1484" s="1"/>
      <c r="CY1484" s="1"/>
      <c r="CZ1484" s="1"/>
      <c r="DA1484" s="1"/>
      <c r="DB1484" s="1"/>
      <c r="DC1484" s="1"/>
      <c r="DD1484" s="1"/>
      <c r="DE1484" s="1"/>
      <c r="DF1484" s="1"/>
      <c r="DG1484" s="1"/>
      <c r="DH1484" s="1"/>
      <c r="DI1484" s="1"/>
      <c r="DJ1484" s="1"/>
      <c r="DK1484" s="1"/>
      <c r="DL1484" s="1"/>
      <c r="DM1484" s="1"/>
      <c r="DN1484" s="1"/>
      <c r="DO1484" s="1"/>
      <c r="DP1484" s="1"/>
      <c r="DQ1484" s="1"/>
      <c r="DR1484" s="1"/>
      <c r="DS1484" s="1"/>
      <c r="DT1484" s="1"/>
      <c r="DU1484" s="1"/>
      <c r="DV1484" s="1"/>
      <c r="DW1484" s="1"/>
      <c r="DX1484" s="1"/>
      <c r="DY1484" s="1"/>
      <c r="DZ1484" s="1"/>
      <c r="EA1484" s="1"/>
      <c r="EB1484" s="1"/>
      <c r="EC1484" s="1"/>
      <c r="ED1484" s="1"/>
      <c r="EE1484" s="1"/>
      <c r="EF1484" s="1"/>
      <c r="EG1484" s="1"/>
    </row>
    <row r="1485" spans="1:137">
      <c r="A1485" s="1"/>
      <c r="B1485" s="1"/>
      <c r="C1485" s="1"/>
      <c r="D1485" s="1"/>
      <c r="E1485" s="10"/>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c r="BS1485" s="1"/>
      <c r="BT1485" s="1"/>
      <c r="BU1485" s="1"/>
      <c r="BV1485" s="1"/>
      <c r="BW1485" s="1"/>
      <c r="BX1485" s="1"/>
      <c r="BY1485" s="1"/>
      <c r="BZ1485" s="1"/>
      <c r="CA1485" s="1"/>
      <c r="CB1485" s="1"/>
      <c r="CC1485" s="1"/>
      <c r="CD1485" s="1"/>
      <c r="CE1485" s="1"/>
      <c r="CF1485" s="1"/>
      <c r="CG1485" s="1"/>
      <c r="CH1485" s="1"/>
      <c r="CI1485" s="1"/>
      <c r="CJ1485" s="1"/>
      <c r="CK1485" s="1"/>
      <c r="CL1485" s="1"/>
      <c r="CM1485" s="1"/>
      <c r="CN1485" s="1"/>
      <c r="CO1485" s="1"/>
      <c r="CP1485" s="1"/>
      <c r="CQ1485" s="1"/>
      <c r="CR1485" s="1"/>
      <c r="CS1485" s="1"/>
      <c r="CT1485" s="1"/>
      <c r="CU1485" s="1"/>
      <c r="CV1485" s="1"/>
      <c r="CW1485" s="1"/>
      <c r="CX1485" s="1"/>
      <c r="CY1485" s="1"/>
      <c r="CZ1485" s="1"/>
      <c r="DA1485" s="1"/>
      <c r="DB1485" s="1"/>
      <c r="DC1485" s="1"/>
      <c r="DD1485" s="1"/>
      <c r="DE1485" s="1"/>
      <c r="DF1485" s="1"/>
      <c r="DG1485" s="1"/>
      <c r="DH1485" s="1"/>
      <c r="DI1485" s="1"/>
      <c r="DJ1485" s="1"/>
      <c r="DK1485" s="1"/>
      <c r="DL1485" s="1"/>
      <c r="DM1485" s="1"/>
      <c r="DN1485" s="1"/>
      <c r="DO1485" s="1"/>
      <c r="DP1485" s="1"/>
      <c r="DQ1485" s="1"/>
      <c r="DR1485" s="1"/>
      <c r="DS1485" s="1"/>
      <c r="DT1485" s="1"/>
      <c r="DU1485" s="1"/>
      <c r="DV1485" s="1"/>
      <c r="DW1485" s="1"/>
      <c r="DX1485" s="1"/>
      <c r="DY1485" s="1"/>
      <c r="DZ1485" s="1"/>
      <c r="EA1485" s="1"/>
      <c r="EB1485" s="1"/>
      <c r="EC1485" s="1"/>
      <c r="ED1485" s="1"/>
      <c r="EE1485" s="1"/>
      <c r="EF1485" s="1"/>
      <c r="EG1485" s="1"/>
    </row>
    <row r="1486" spans="1:137">
      <c r="A1486" s="1"/>
      <c r="B1486" s="1"/>
      <c r="C1486" s="1"/>
      <c r="D1486" s="1"/>
      <c r="E1486" s="10"/>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c r="BS1486" s="1"/>
      <c r="BT1486" s="1"/>
      <c r="BU1486" s="1"/>
      <c r="BV1486" s="1"/>
      <c r="BW1486" s="1"/>
      <c r="BX1486" s="1"/>
      <c r="BY1486" s="1"/>
      <c r="BZ1486" s="1"/>
      <c r="CA1486" s="1"/>
      <c r="CB1486" s="1"/>
      <c r="CC1486" s="1"/>
      <c r="CD1486" s="1"/>
      <c r="CE1486" s="1"/>
      <c r="CF1486" s="1"/>
      <c r="CG1486" s="1"/>
      <c r="CH1486" s="1"/>
      <c r="CI1486" s="1"/>
      <c r="CJ1486" s="1"/>
      <c r="CK1486" s="1"/>
      <c r="CL1486" s="1"/>
      <c r="CM1486" s="1"/>
      <c r="CN1486" s="1"/>
      <c r="CO1486" s="1"/>
      <c r="CP1486" s="1"/>
      <c r="CQ1486" s="1"/>
      <c r="CR1486" s="1"/>
      <c r="CS1486" s="1"/>
      <c r="CT1486" s="1"/>
      <c r="CU1486" s="1"/>
      <c r="CV1486" s="1"/>
      <c r="CW1486" s="1"/>
      <c r="CX1486" s="1"/>
      <c r="CY1486" s="1"/>
      <c r="CZ1486" s="1"/>
      <c r="DA1486" s="1"/>
      <c r="DB1486" s="1"/>
      <c r="DC1486" s="1"/>
      <c r="DD1486" s="1"/>
      <c r="DE1486" s="1"/>
      <c r="DF1486" s="1"/>
      <c r="DG1486" s="1"/>
      <c r="DH1486" s="1"/>
      <c r="DI1486" s="1"/>
      <c r="DJ1486" s="1"/>
      <c r="DK1486" s="1"/>
      <c r="DL1486" s="1"/>
      <c r="DM1486" s="1"/>
      <c r="DN1486" s="1"/>
      <c r="DO1486" s="1"/>
      <c r="DP1486" s="1"/>
      <c r="DQ1486" s="1"/>
      <c r="DR1486" s="1"/>
      <c r="DS1486" s="1"/>
      <c r="DT1486" s="1"/>
      <c r="DU1486" s="1"/>
      <c r="DV1486" s="1"/>
      <c r="DW1486" s="1"/>
      <c r="DX1486" s="1"/>
      <c r="DY1486" s="1"/>
      <c r="DZ1486" s="1"/>
      <c r="EA1486" s="1"/>
      <c r="EB1486" s="1"/>
      <c r="EC1486" s="1"/>
      <c r="ED1486" s="1"/>
      <c r="EE1486" s="1"/>
      <c r="EF1486" s="1"/>
      <c r="EG1486" s="1"/>
    </row>
    <row r="1487" spans="1:137">
      <c r="A1487" s="1"/>
      <c r="B1487" s="1"/>
      <c r="C1487" s="1"/>
      <c r="D1487" s="1"/>
      <c r="E1487" s="10"/>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c r="CO1487" s="1"/>
      <c r="CP1487" s="1"/>
      <c r="CQ1487" s="1"/>
      <c r="CR1487" s="1"/>
      <c r="CS1487" s="1"/>
      <c r="CT1487" s="1"/>
      <c r="CU1487" s="1"/>
      <c r="CV1487" s="1"/>
      <c r="CW1487" s="1"/>
      <c r="CX1487" s="1"/>
      <c r="CY1487" s="1"/>
      <c r="CZ1487" s="1"/>
      <c r="DA1487" s="1"/>
      <c r="DB1487" s="1"/>
      <c r="DC1487" s="1"/>
      <c r="DD1487" s="1"/>
      <c r="DE1487" s="1"/>
      <c r="DF1487" s="1"/>
      <c r="DG1487" s="1"/>
      <c r="DH1487" s="1"/>
      <c r="DI1487" s="1"/>
      <c r="DJ1487" s="1"/>
      <c r="DK1487" s="1"/>
      <c r="DL1487" s="1"/>
      <c r="DM1487" s="1"/>
      <c r="DN1487" s="1"/>
      <c r="DO1487" s="1"/>
      <c r="DP1487" s="1"/>
      <c r="DQ1487" s="1"/>
      <c r="DR1487" s="1"/>
      <c r="DS1487" s="1"/>
      <c r="DT1487" s="1"/>
      <c r="DU1487" s="1"/>
      <c r="DV1487" s="1"/>
      <c r="DW1487" s="1"/>
      <c r="DX1487" s="1"/>
      <c r="DY1487" s="1"/>
      <c r="DZ1487" s="1"/>
      <c r="EA1487" s="1"/>
      <c r="EB1487" s="1"/>
      <c r="EC1487" s="1"/>
      <c r="ED1487" s="1"/>
      <c r="EE1487" s="1"/>
      <c r="EF1487" s="1"/>
      <c r="EG1487" s="1"/>
    </row>
    <row r="1488" spans="1:137">
      <c r="A1488" s="1"/>
      <c r="B1488" s="1"/>
      <c r="C1488" s="1"/>
      <c r="D1488" s="1"/>
      <c r="E1488" s="10"/>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J1488" s="1"/>
      <c r="CK1488" s="1"/>
      <c r="CL1488" s="1"/>
      <c r="CM1488" s="1"/>
      <c r="CN1488" s="1"/>
      <c r="CO1488" s="1"/>
      <c r="CP1488" s="1"/>
      <c r="CQ1488" s="1"/>
      <c r="CR1488" s="1"/>
      <c r="CS1488" s="1"/>
      <c r="CT1488" s="1"/>
      <c r="CU1488" s="1"/>
      <c r="CV1488" s="1"/>
      <c r="CW1488" s="1"/>
      <c r="CX1488" s="1"/>
      <c r="CY1488" s="1"/>
      <c r="CZ1488" s="1"/>
      <c r="DA1488" s="1"/>
      <c r="DB1488" s="1"/>
      <c r="DC1488" s="1"/>
      <c r="DD1488" s="1"/>
      <c r="DE1488" s="1"/>
      <c r="DF1488" s="1"/>
      <c r="DG1488" s="1"/>
      <c r="DH1488" s="1"/>
      <c r="DI1488" s="1"/>
      <c r="DJ1488" s="1"/>
      <c r="DK1488" s="1"/>
      <c r="DL1488" s="1"/>
      <c r="DM1488" s="1"/>
      <c r="DN1488" s="1"/>
      <c r="DO1488" s="1"/>
      <c r="DP1488" s="1"/>
      <c r="DQ1488" s="1"/>
      <c r="DR1488" s="1"/>
      <c r="DS1488" s="1"/>
      <c r="DT1488" s="1"/>
      <c r="DU1488" s="1"/>
      <c r="DV1488" s="1"/>
      <c r="DW1488" s="1"/>
      <c r="DX1488" s="1"/>
      <c r="DY1488" s="1"/>
      <c r="DZ1488" s="1"/>
      <c r="EA1488" s="1"/>
      <c r="EB1488" s="1"/>
      <c r="EC1488" s="1"/>
      <c r="ED1488" s="1"/>
      <c r="EE1488" s="1"/>
      <c r="EF1488" s="1"/>
      <c r="EG1488" s="1"/>
    </row>
    <row r="1489" spans="1:137">
      <c r="A1489" s="1"/>
      <c r="B1489" s="1"/>
      <c r="C1489" s="1"/>
      <c r="D1489" s="1"/>
      <c r="E1489" s="10"/>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c r="CO1489" s="1"/>
      <c r="CP1489" s="1"/>
      <c r="CQ1489" s="1"/>
      <c r="CR1489" s="1"/>
      <c r="CS1489" s="1"/>
      <c r="CT1489" s="1"/>
      <c r="CU1489" s="1"/>
      <c r="CV1489" s="1"/>
      <c r="CW1489" s="1"/>
      <c r="CX1489" s="1"/>
      <c r="CY1489" s="1"/>
      <c r="CZ1489" s="1"/>
      <c r="DA1489" s="1"/>
      <c r="DB1489" s="1"/>
      <c r="DC1489" s="1"/>
      <c r="DD1489" s="1"/>
      <c r="DE1489" s="1"/>
      <c r="DF1489" s="1"/>
      <c r="DG1489" s="1"/>
      <c r="DH1489" s="1"/>
      <c r="DI1489" s="1"/>
      <c r="DJ1489" s="1"/>
      <c r="DK1489" s="1"/>
      <c r="DL1489" s="1"/>
      <c r="DM1489" s="1"/>
      <c r="DN1489" s="1"/>
      <c r="DO1489" s="1"/>
      <c r="DP1489" s="1"/>
      <c r="DQ1489" s="1"/>
      <c r="DR1489" s="1"/>
      <c r="DS1489" s="1"/>
      <c r="DT1489" s="1"/>
      <c r="DU1489" s="1"/>
      <c r="DV1489" s="1"/>
      <c r="DW1489" s="1"/>
      <c r="DX1489" s="1"/>
      <c r="DY1489" s="1"/>
      <c r="DZ1489" s="1"/>
      <c r="EA1489" s="1"/>
      <c r="EB1489" s="1"/>
      <c r="EC1489" s="1"/>
      <c r="ED1489" s="1"/>
      <c r="EE1489" s="1"/>
      <c r="EF1489" s="1"/>
      <c r="EG1489" s="1"/>
    </row>
    <row r="1490" spans="1:137">
      <c r="A1490" s="1"/>
      <c r="B1490" s="1"/>
      <c r="C1490" s="1"/>
      <c r="D1490" s="1"/>
      <c r="E1490" s="10"/>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J1490" s="1"/>
      <c r="CK1490" s="1"/>
      <c r="CL1490" s="1"/>
      <c r="CM1490" s="1"/>
      <c r="CN1490" s="1"/>
      <c r="CO1490" s="1"/>
      <c r="CP1490" s="1"/>
      <c r="CQ1490" s="1"/>
      <c r="CR1490" s="1"/>
      <c r="CS1490" s="1"/>
      <c r="CT1490" s="1"/>
      <c r="CU1490" s="1"/>
      <c r="CV1490" s="1"/>
      <c r="CW1490" s="1"/>
      <c r="CX1490" s="1"/>
      <c r="CY1490" s="1"/>
      <c r="CZ1490" s="1"/>
      <c r="DA1490" s="1"/>
      <c r="DB1490" s="1"/>
      <c r="DC1490" s="1"/>
      <c r="DD1490" s="1"/>
      <c r="DE1490" s="1"/>
      <c r="DF1490" s="1"/>
      <c r="DG1490" s="1"/>
      <c r="DH1490" s="1"/>
      <c r="DI1490" s="1"/>
      <c r="DJ1490" s="1"/>
      <c r="DK1490" s="1"/>
      <c r="DL1490" s="1"/>
      <c r="DM1490" s="1"/>
      <c r="DN1490" s="1"/>
      <c r="DO1490" s="1"/>
      <c r="DP1490" s="1"/>
      <c r="DQ1490" s="1"/>
      <c r="DR1490" s="1"/>
      <c r="DS1490" s="1"/>
      <c r="DT1490" s="1"/>
      <c r="DU1490" s="1"/>
      <c r="DV1490" s="1"/>
      <c r="DW1490" s="1"/>
      <c r="DX1490" s="1"/>
      <c r="DY1490" s="1"/>
      <c r="DZ1490" s="1"/>
      <c r="EA1490" s="1"/>
      <c r="EB1490" s="1"/>
      <c r="EC1490" s="1"/>
      <c r="ED1490" s="1"/>
      <c r="EE1490" s="1"/>
      <c r="EF1490" s="1"/>
      <c r="EG1490" s="1"/>
    </row>
    <row r="1491" spans="1:137">
      <c r="A1491" s="1"/>
      <c r="B1491" s="1"/>
      <c r="C1491" s="1"/>
      <c r="D1491" s="1"/>
      <c r="E1491" s="10"/>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J1491" s="1"/>
      <c r="CK1491" s="1"/>
      <c r="CL1491" s="1"/>
      <c r="CM1491" s="1"/>
      <c r="CN1491" s="1"/>
      <c r="CO1491" s="1"/>
      <c r="CP1491" s="1"/>
      <c r="CQ1491" s="1"/>
      <c r="CR1491" s="1"/>
      <c r="CS1491" s="1"/>
      <c r="CT1491" s="1"/>
      <c r="CU1491" s="1"/>
      <c r="CV1491" s="1"/>
      <c r="CW1491" s="1"/>
      <c r="CX1491" s="1"/>
      <c r="CY1491" s="1"/>
      <c r="CZ1491" s="1"/>
      <c r="DA1491" s="1"/>
      <c r="DB1491" s="1"/>
      <c r="DC1491" s="1"/>
      <c r="DD1491" s="1"/>
      <c r="DE1491" s="1"/>
      <c r="DF1491" s="1"/>
      <c r="DG1491" s="1"/>
      <c r="DH1491" s="1"/>
      <c r="DI1491" s="1"/>
      <c r="DJ1491" s="1"/>
      <c r="DK1491" s="1"/>
      <c r="DL1491" s="1"/>
      <c r="DM1491" s="1"/>
      <c r="DN1491" s="1"/>
      <c r="DO1491" s="1"/>
      <c r="DP1491" s="1"/>
      <c r="DQ1491" s="1"/>
      <c r="DR1491" s="1"/>
      <c r="DS1491" s="1"/>
      <c r="DT1491" s="1"/>
      <c r="DU1491" s="1"/>
      <c r="DV1491" s="1"/>
      <c r="DW1491" s="1"/>
      <c r="DX1491" s="1"/>
      <c r="DY1491" s="1"/>
      <c r="DZ1491" s="1"/>
      <c r="EA1491" s="1"/>
      <c r="EB1491" s="1"/>
      <c r="EC1491" s="1"/>
      <c r="ED1491" s="1"/>
      <c r="EE1491" s="1"/>
      <c r="EF1491" s="1"/>
      <c r="EG1491" s="1"/>
    </row>
    <row r="1492" spans="1:137">
      <c r="A1492" s="1"/>
      <c r="B1492" s="1"/>
      <c r="C1492" s="1"/>
      <c r="D1492" s="1"/>
      <c r="E1492" s="10"/>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J1492" s="1"/>
      <c r="CK1492" s="1"/>
      <c r="CL1492" s="1"/>
      <c r="CM1492" s="1"/>
      <c r="CN1492" s="1"/>
      <c r="CO1492" s="1"/>
      <c r="CP1492" s="1"/>
      <c r="CQ1492" s="1"/>
      <c r="CR1492" s="1"/>
      <c r="CS1492" s="1"/>
      <c r="CT1492" s="1"/>
      <c r="CU1492" s="1"/>
      <c r="CV1492" s="1"/>
      <c r="CW1492" s="1"/>
      <c r="CX1492" s="1"/>
      <c r="CY1492" s="1"/>
      <c r="CZ1492" s="1"/>
      <c r="DA1492" s="1"/>
      <c r="DB1492" s="1"/>
      <c r="DC1492" s="1"/>
      <c r="DD1492" s="1"/>
      <c r="DE1492" s="1"/>
      <c r="DF1492" s="1"/>
      <c r="DG1492" s="1"/>
      <c r="DH1492" s="1"/>
      <c r="DI1492" s="1"/>
      <c r="DJ1492" s="1"/>
      <c r="DK1492" s="1"/>
      <c r="DL1492" s="1"/>
      <c r="DM1492" s="1"/>
      <c r="DN1492" s="1"/>
      <c r="DO1492" s="1"/>
      <c r="DP1492" s="1"/>
      <c r="DQ1492" s="1"/>
      <c r="DR1492" s="1"/>
      <c r="DS1492" s="1"/>
      <c r="DT1492" s="1"/>
      <c r="DU1492" s="1"/>
      <c r="DV1492" s="1"/>
      <c r="DW1492" s="1"/>
      <c r="DX1492" s="1"/>
      <c r="DY1492" s="1"/>
      <c r="DZ1492" s="1"/>
      <c r="EA1492" s="1"/>
      <c r="EB1492" s="1"/>
      <c r="EC1492" s="1"/>
      <c r="ED1492" s="1"/>
      <c r="EE1492" s="1"/>
      <c r="EF1492" s="1"/>
      <c r="EG1492" s="1"/>
    </row>
    <row r="1493" spans="1:137">
      <c r="A1493" s="1"/>
      <c r="B1493" s="1"/>
      <c r="C1493" s="1"/>
      <c r="D1493" s="1"/>
      <c r="E1493" s="10"/>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J1493" s="1"/>
      <c r="CK1493" s="1"/>
      <c r="CL1493" s="1"/>
      <c r="CM1493" s="1"/>
      <c r="CN1493" s="1"/>
      <c r="CO1493" s="1"/>
      <c r="CP1493" s="1"/>
      <c r="CQ1493" s="1"/>
      <c r="CR1493" s="1"/>
      <c r="CS1493" s="1"/>
      <c r="CT1493" s="1"/>
      <c r="CU1493" s="1"/>
      <c r="CV1493" s="1"/>
      <c r="CW1493" s="1"/>
      <c r="CX1493" s="1"/>
      <c r="CY1493" s="1"/>
      <c r="CZ1493" s="1"/>
      <c r="DA1493" s="1"/>
      <c r="DB1493" s="1"/>
      <c r="DC1493" s="1"/>
      <c r="DD1493" s="1"/>
      <c r="DE1493" s="1"/>
      <c r="DF1493" s="1"/>
      <c r="DG1493" s="1"/>
      <c r="DH1493" s="1"/>
      <c r="DI1493" s="1"/>
      <c r="DJ1493" s="1"/>
      <c r="DK1493" s="1"/>
      <c r="DL1493" s="1"/>
      <c r="DM1493" s="1"/>
      <c r="DN1493" s="1"/>
      <c r="DO1493" s="1"/>
      <c r="DP1493" s="1"/>
      <c r="DQ1493" s="1"/>
      <c r="DR1493" s="1"/>
      <c r="DS1493" s="1"/>
      <c r="DT1493" s="1"/>
      <c r="DU1493" s="1"/>
      <c r="DV1493" s="1"/>
      <c r="DW1493" s="1"/>
      <c r="DX1493" s="1"/>
      <c r="DY1493" s="1"/>
      <c r="DZ1493" s="1"/>
      <c r="EA1493" s="1"/>
      <c r="EB1493" s="1"/>
      <c r="EC1493" s="1"/>
      <c r="ED1493" s="1"/>
      <c r="EE1493" s="1"/>
      <c r="EF1493" s="1"/>
      <c r="EG1493" s="1"/>
    </row>
    <row r="1494" spans="1:137">
      <c r="A1494" s="1"/>
      <c r="B1494" s="1"/>
      <c r="C1494" s="1"/>
      <c r="D1494" s="1"/>
      <c r="E1494" s="10"/>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J1494" s="1"/>
      <c r="CK1494" s="1"/>
      <c r="CL1494" s="1"/>
      <c r="CM1494" s="1"/>
      <c r="CN1494" s="1"/>
      <c r="CO1494" s="1"/>
      <c r="CP1494" s="1"/>
      <c r="CQ1494" s="1"/>
      <c r="CR1494" s="1"/>
      <c r="CS1494" s="1"/>
      <c r="CT1494" s="1"/>
      <c r="CU1494" s="1"/>
      <c r="CV1494" s="1"/>
      <c r="CW1494" s="1"/>
      <c r="CX1494" s="1"/>
      <c r="CY1494" s="1"/>
      <c r="CZ1494" s="1"/>
      <c r="DA1494" s="1"/>
      <c r="DB1494" s="1"/>
      <c r="DC1494" s="1"/>
      <c r="DD1494" s="1"/>
      <c r="DE1494" s="1"/>
      <c r="DF1494" s="1"/>
      <c r="DG1494" s="1"/>
      <c r="DH1494" s="1"/>
      <c r="DI1494" s="1"/>
      <c r="DJ1494" s="1"/>
      <c r="DK1494" s="1"/>
      <c r="DL1494" s="1"/>
      <c r="DM1494" s="1"/>
      <c r="DN1494" s="1"/>
      <c r="DO1494" s="1"/>
      <c r="DP1494" s="1"/>
      <c r="DQ1494" s="1"/>
      <c r="DR1494" s="1"/>
      <c r="DS1494" s="1"/>
      <c r="DT1494" s="1"/>
      <c r="DU1494" s="1"/>
      <c r="DV1494" s="1"/>
      <c r="DW1494" s="1"/>
      <c r="DX1494" s="1"/>
      <c r="DY1494" s="1"/>
      <c r="DZ1494" s="1"/>
      <c r="EA1494" s="1"/>
      <c r="EB1494" s="1"/>
      <c r="EC1494" s="1"/>
      <c r="ED1494" s="1"/>
      <c r="EE1494" s="1"/>
      <c r="EF1494" s="1"/>
      <c r="EG1494" s="1"/>
    </row>
    <row r="1495" spans="1:137">
      <c r="A1495" s="1"/>
      <c r="B1495" s="1"/>
      <c r="C1495" s="1"/>
      <c r="D1495" s="1"/>
      <c r="E1495" s="10"/>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J1495" s="1"/>
      <c r="CK1495" s="1"/>
      <c r="CL1495" s="1"/>
      <c r="CM1495" s="1"/>
      <c r="CN1495" s="1"/>
      <c r="CO1495" s="1"/>
      <c r="CP1495" s="1"/>
      <c r="CQ1495" s="1"/>
      <c r="CR1495" s="1"/>
      <c r="CS1495" s="1"/>
      <c r="CT1495" s="1"/>
      <c r="CU1495" s="1"/>
      <c r="CV1495" s="1"/>
      <c r="CW1495" s="1"/>
      <c r="CX1495" s="1"/>
      <c r="CY1495" s="1"/>
      <c r="CZ1495" s="1"/>
      <c r="DA1495" s="1"/>
      <c r="DB1495" s="1"/>
      <c r="DC1495" s="1"/>
      <c r="DD1495" s="1"/>
      <c r="DE1495" s="1"/>
      <c r="DF1495" s="1"/>
      <c r="DG1495" s="1"/>
      <c r="DH1495" s="1"/>
      <c r="DI1495" s="1"/>
      <c r="DJ1495" s="1"/>
      <c r="DK1495" s="1"/>
      <c r="DL1495" s="1"/>
      <c r="DM1495" s="1"/>
      <c r="DN1495" s="1"/>
      <c r="DO1495" s="1"/>
      <c r="DP1495" s="1"/>
      <c r="DQ1495" s="1"/>
      <c r="DR1495" s="1"/>
      <c r="DS1495" s="1"/>
      <c r="DT1495" s="1"/>
      <c r="DU1495" s="1"/>
      <c r="DV1495" s="1"/>
      <c r="DW1495" s="1"/>
      <c r="DX1495" s="1"/>
      <c r="DY1495" s="1"/>
      <c r="DZ1495" s="1"/>
      <c r="EA1495" s="1"/>
      <c r="EB1495" s="1"/>
      <c r="EC1495" s="1"/>
      <c r="ED1495" s="1"/>
      <c r="EE1495" s="1"/>
      <c r="EF1495" s="1"/>
      <c r="EG1495" s="1"/>
    </row>
    <row r="1496" spans="1:137">
      <c r="A1496" s="1"/>
      <c r="B1496" s="1"/>
      <c r="C1496" s="1"/>
      <c r="D1496" s="1"/>
      <c r="E1496" s="10"/>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J1496" s="1"/>
      <c r="CK1496" s="1"/>
      <c r="CL1496" s="1"/>
      <c r="CM1496" s="1"/>
      <c r="CN1496" s="1"/>
      <c r="CO1496" s="1"/>
      <c r="CP1496" s="1"/>
      <c r="CQ1496" s="1"/>
      <c r="CR1496" s="1"/>
      <c r="CS1496" s="1"/>
      <c r="CT1496" s="1"/>
      <c r="CU1496" s="1"/>
      <c r="CV1496" s="1"/>
      <c r="CW1496" s="1"/>
      <c r="CX1496" s="1"/>
      <c r="CY1496" s="1"/>
      <c r="CZ1496" s="1"/>
      <c r="DA1496" s="1"/>
      <c r="DB1496" s="1"/>
      <c r="DC1496" s="1"/>
      <c r="DD1496" s="1"/>
      <c r="DE1496" s="1"/>
      <c r="DF1496" s="1"/>
      <c r="DG1496" s="1"/>
      <c r="DH1496" s="1"/>
      <c r="DI1496" s="1"/>
      <c r="DJ1496" s="1"/>
      <c r="DK1496" s="1"/>
      <c r="DL1496" s="1"/>
      <c r="DM1496" s="1"/>
      <c r="DN1496" s="1"/>
      <c r="DO1496" s="1"/>
      <c r="DP1496" s="1"/>
      <c r="DQ1496" s="1"/>
      <c r="DR1496" s="1"/>
      <c r="DS1496" s="1"/>
      <c r="DT1496" s="1"/>
      <c r="DU1496" s="1"/>
      <c r="DV1496" s="1"/>
      <c r="DW1496" s="1"/>
      <c r="DX1496" s="1"/>
      <c r="DY1496" s="1"/>
      <c r="DZ1496" s="1"/>
      <c r="EA1496" s="1"/>
      <c r="EB1496" s="1"/>
      <c r="EC1496" s="1"/>
      <c r="ED1496" s="1"/>
      <c r="EE1496" s="1"/>
      <c r="EF1496" s="1"/>
      <c r="EG1496" s="1"/>
    </row>
    <row r="1497" spans="1:137">
      <c r="A1497" s="1"/>
      <c r="B1497" s="1"/>
      <c r="C1497" s="1"/>
      <c r="D1497" s="1"/>
      <c r="E1497" s="10"/>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J1497" s="1"/>
      <c r="CK1497" s="1"/>
      <c r="CL1497" s="1"/>
      <c r="CM1497" s="1"/>
      <c r="CN1497" s="1"/>
      <c r="CO1497" s="1"/>
      <c r="CP1497" s="1"/>
      <c r="CQ1497" s="1"/>
      <c r="CR1497" s="1"/>
      <c r="CS1497" s="1"/>
      <c r="CT1497" s="1"/>
      <c r="CU1497" s="1"/>
      <c r="CV1497" s="1"/>
      <c r="CW1497" s="1"/>
      <c r="CX1497" s="1"/>
      <c r="CY1497" s="1"/>
      <c r="CZ1497" s="1"/>
      <c r="DA1497" s="1"/>
      <c r="DB1497" s="1"/>
      <c r="DC1497" s="1"/>
      <c r="DD1497" s="1"/>
      <c r="DE1497" s="1"/>
      <c r="DF1497" s="1"/>
      <c r="DG1497" s="1"/>
      <c r="DH1497" s="1"/>
      <c r="DI1497" s="1"/>
      <c r="DJ1497" s="1"/>
      <c r="DK1497" s="1"/>
      <c r="DL1497" s="1"/>
      <c r="DM1497" s="1"/>
      <c r="DN1497" s="1"/>
      <c r="DO1497" s="1"/>
      <c r="DP1497" s="1"/>
      <c r="DQ1497" s="1"/>
      <c r="DR1497" s="1"/>
      <c r="DS1497" s="1"/>
      <c r="DT1497" s="1"/>
      <c r="DU1497" s="1"/>
      <c r="DV1497" s="1"/>
      <c r="DW1497" s="1"/>
      <c r="DX1497" s="1"/>
      <c r="DY1497" s="1"/>
      <c r="DZ1497" s="1"/>
      <c r="EA1497" s="1"/>
      <c r="EB1497" s="1"/>
      <c r="EC1497" s="1"/>
      <c r="ED1497" s="1"/>
      <c r="EE1497" s="1"/>
      <c r="EF1497" s="1"/>
      <c r="EG1497" s="1"/>
    </row>
    <row r="1498" spans="1:137">
      <c r="A1498" s="1"/>
      <c r="B1498" s="1"/>
      <c r="C1498" s="1"/>
      <c r="D1498" s="1"/>
      <c r="E1498" s="10"/>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J1498" s="1"/>
      <c r="CK1498" s="1"/>
      <c r="CL1498" s="1"/>
      <c r="CM1498" s="1"/>
      <c r="CN1498" s="1"/>
      <c r="CO1498" s="1"/>
      <c r="CP1498" s="1"/>
      <c r="CQ1498" s="1"/>
      <c r="CR1498" s="1"/>
      <c r="CS1498" s="1"/>
      <c r="CT1498" s="1"/>
      <c r="CU1498" s="1"/>
      <c r="CV1498" s="1"/>
      <c r="CW1498" s="1"/>
      <c r="CX1498" s="1"/>
      <c r="CY1498" s="1"/>
      <c r="CZ1498" s="1"/>
      <c r="DA1498" s="1"/>
      <c r="DB1498" s="1"/>
      <c r="DC1498" s="1"/>
      <c r="DD1498" s="1"/>
      <c r="DE1498" s="1"/>
      <c r="DF1498" s="1"/>
      <c r="DG1498" s="1"/>
      <c r="DH1498" s="1"/>
      <c r="DI1498" s="1"/>
      <c r="DJ1498" s="1"/>
      <c r="DK1498" s="1"/>
      <c r="DL1498" s="1"/>
      <c r="DM1498" s="1"/>
      <c r="DN1498" s="1"/>
      <c r="DO1498" s="1"/>
      <c r="DP1498" s="1"/>
      <c r="DQ1498" s="1"/>
      <c r="DR1498" s="1"/>
      <c r="DS1498" s="1"/>
      <c r="DT1498" s="1"/>
      <c r="DU1498" s="1"/>
      <c r="DV1498" s="1"/>
      <c r="DW1498" s="1"/>
      <c r="DX1498" s="1"/>
      <c r="DY1498" s="1"/>
      <c r="DZ1498" s="1"/>
      <c r="EA1498" s="1"/>
      <c r="EB1498" s="1"/>
      <c r="EC1498" s="1"/>
      <c r="ED1498" s="1"/>
      <c r="EE1498" s="1"/>
      <c r="EF1498" s="1"/>
      <c r="EG1498" s="1"/>
    </row>
    <row r="1499" spans="1:137">
      <c r="A1499" s="1"/>
      <c r="B1499" s="1"/>
      <c r="C1499" s="1"/>
      <c r="D1499" s="1"/>
      <c r="E1499" s="10"/>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J1499" s="1"/>
      <c r="CK1499" s="1"/>
      <c r="CL1499" s="1"/>
      <c r="CM1499" s="1"/>
      <c r="CN1499" s="1"/>
      <c r="CO1499" s="1"/>
      <c r="CP1499" s="1"/>
      <c r="CQ1499" s="1"/>
      <c r="CR1499" s="1"/>
      <c r="CS1499" s="1"/>
      <c r="CT1499" s="1"/>
      <c r="CU1499" s="1"/>
      <c r="CV1499" s="1"/>
      <c r="CW1499" s="1"/>
      <c r="CX1499" s="1"/>
      <c r="CY1499" s="1"/>
      <c r="CZ1499" s="1"/>
      <c r="DA1499" s="1"/>
      <c r="DB1499" s="1"/>
      <c r="DC1499" s="1"/>
      <c r="DD1499" s="1"/>
      <c r="DE1499" s="1"/>
      <c r="DF1499" s="1"/>
      <c r="DG1499" s="1"/>
      <c r="DH1499" s="1"/>
      <c r="DI1499" s="1"/>
      <c r="DJ1499" s="1"/>
      <c r="DK1499" s="1"/>
      <c r="DL1499" s="1"/>
      <c r="DM1499" s="1"/>
      <c r="DN1499" s="1"/>
      <c r="DO1499" s="1"/>
      <c r="DP1499" s="1"/>
      <c r="DQ1499" s="1"/>
      <c r="DR1499" s="1"/>
      <c r="DS1499" s="1"/>
      <c r="DT1499" s="1"/>
      <c r="DU1499" s="1"/>
      <c r="DV1499" s="1"/>
      <c r="DW1499" s="1"/>
      <c r="DX1499" s="1"/>
      <c r="DY1499" s="1"/>
      <c r="DZ1499" s="1"/>
      <c r="EA1499" s="1"/>
      <c r="EB1499" s="1"/>
      <c r="EC1499" s="1"/>
      <c r="ED1499" s="1"/>
      <c r="EE1499" s="1"/>
      <c r="EF1499" s="1"/>
      <c r="EG1499" s="1"/>
    </row>
    <row r="1500" spans="1:137">
      <c r="A1500" s="1"/>
      <c r="B1500" s="1"/>
      <c r="C1500" s="1"/>
      <c r="D1500" s="1"/>
      <c r="E1500" s="10"/>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J1500" s="1"/>
      <c r="CK1500" s="1"/>
      <c r="CL1500" s="1"/>
      <c r="CM1500" s="1"/>
      <c r="CN1500" s="1"/>
      <c r="CO1500" s="1"/>
      <c r="CP1500" s="1"/>
      <c r="CQ1500" s="1"/>
      <c r="CR1500" s="1"/>
      <c r="CS1500" s="1"/>
      <c r="CT1500" s="1"/>
      <c r="CU1500" s="1"/>
      <c r="CV1500" s="1"/>
      <c r="CW1500" s="1"/>
      <c r="CX1500" s="1"/>
      <c r="CY1500" s="1"/>
      <c r="CZ1500" s="1"/>
      <c r="DA1500" s="1"/>
      <c r="DB1500" s="1"/>
      <c r="DC1500" s="1"/>
      <c r="DD1500" s="1"/>
      <c r="DE1500" s="1"/>
      <c r="DF1500" s="1"/>
      <c r="DG1500" s="1"/>
      <c r="DH1500" s="1"/>
      <c r="DI1500" s="1"/>
      <c r="DJ1500" s="1"/>
      <c r="DK1500" s="1"/>
      <c r="DL1500" s="1"/>
      <c r="DM1500" s="1"/>
      <c r="DN1500" s="1"/>
      <c r="DO1500" s="1"/>
      <c r="DP1500" s="1"/>
      <c r="DQ1500" s="1"/>
      <c r="DR1500" s="1"/>
      <c r="DS1500" s="1"/>
      <c r="DT1500" s="1"/>
      <c r="DU1500" s="1"/>
      <c r="DV1500" s="1"/>
      <c r="DW1500" s="1"/>
      <c r="DX1500" s="1"/>
      <c r="DY1500" s="1"/>
      <c r="DZ1500" s="1"/>
      <c r="EA1500" s="1"/>
      <c r="EB1500" s="1"/>
      <c r="EC1500" s="1"/>
      <c r="ED1500" s="1"/>
      <c r="EE1500" s="1"/>
      <c r="EF1500" s="1"/>
      <c r="EG1500" s="1"/>
    </row>
    <row r="1501" spans="1:137">
      <c r="A1501" s="1"/>
      <c r="B1501" s="1"/>
      <c r="C1501" s="1"/>
      <c r="D1501" s="1"/>
      <c r="E1501" s="10"/>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J1501" s="1"/>
      <c r="CK1501" s="1"/>
      <c r="CL1501" s="1"/>
      <c r="CM1501" s="1"/>
      <c r="CN1501" s="1"/>
      <c r="CO1501" s="1"/>
      <c r="CP1501" s="1"/>
      <c r="CQ1501" s="1"/>
      <c r="CR1501" s="1"/>
      <c r="CS1501" s="1"/>
      <c r="CT1501" s="1"/>
      <c r="CU1501" s="1"/>
      <c r="CV1501" s="1"/>
      <c r="CW1501" s="1"/>
      <c r="CX1501" s="1"/>
      <c r="CY1501" s="1"/>
      <c r="CZ1501" s="1"/>
      <c r="DA1501" s="1"/>
      <c r="DB1501" s="1"/>
      <c r="DC1501" s="1"/>
      <c r="DD1501" s="1"/>
      <c r="DE1501" s="1"/>
      <c r="DF1501" s="1"/>
      <c r="DG1501" s="1"/>
      <c r="DH1501" s="1"/>
      <c r="DI1501" s="1"/>
      <c r="DJ1501" s="1"/>
      <c r="DK1501" s="1"/>
      <c r="DL1501" s="1"/>
      <c r="DM1501" s="1"/>
      <c r="DN1501" s="1"/>
      <c r="DO1501" s="1"/>
      <c r="DP1501" s="1"/>
      <c r="DQ1501" s="1"/>
      <c r="DR1501" s="1"/>
      <c r="DS1501" s="1"/>
      <c r="DT1501" s="1"/>
      <c r="DU1501" s="1"/>
      <c r="DV1501" s="1"/>
      <c r="DW1501" s="1"/>
      <c r="DX1501" s="1"/>
      <c r="DY1501" s="1"/>
      <c r="DZ1501" s="1"/>
      <c r="EA1501" s="1"/>
      <c r="EB1501" s="1"/>
      <c r="EC1501" s="1"/>
      <c r="ED1501" s="1"/>
      <c r="EE1501" s="1"/>
      <c r="EF1501" s="1"/>
      <c r="EG1501" s="1"/>
    </row>
    <row r="1502" spans="1:137">
      <c r="A1502" s="1"/>
      <c r="B1502" s="1"/>
      <c r="C1502" s="1"/>
      <c r="D1502" s="1"/>
      <c r="E1502" s="10"/>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J1502" s="1"/>
      <c r="CK1502" s="1"/>
      <c r="CL1502" s="1"/>
      <c r="CM1502" s="1"/>
      <c r="CN1502" s="1"/>
      <c r="CO1502" s="1"/>
      <c r="CP1502" s="1"/>
      <c r="CQ1502" s="1"/>
      <c r="CR1502" s="1"/>
      <c r="CS1502" s="1"/>
      <c r="CT1502" s="1"/>
      <c r="CU1502" s="1"/>
      <c r="CV1502" s="1"/>
      <c r="CW1502" s="1"/>
      <c r="CX1502" s="1"/>
      <c r="CY1502" s="1"/>
      <c r="CZ1502" s="1"/>
      <c r="DA1502" s="1"/>
      <c r="DB1502" s="1"/>
      <c r="DC1502" s="1"/>
      <c r="DD1502" s="1"/>
      <c r="DE1502" s="1"/>
      <c r="DF1502" s="1"/>
      <c r="DG1502" s="1"/>
      <c r="DH1502" s="1"/>
      <c r="DI1502" s="1"/>
      <c r="DJ1502" s="1"/>
      <c r="DK1502" s="1"/>
      <c r="DL1502" s="1"/>
      <c r="DM1502" s="1"/>
      <c r="DN1502" s="1"/>
      <c r="DO1502" s="1"/>
      <c r="DP1502" s="1"/>
      <c r="DQ1502" s="1"/>
      <c r="DR1502" s="1"/>
      <c r="DS1502" s="1"/>
      <c r="DT1502" s="1"/>
      <c r="DU1502" s="1"/>
      <c r="DV1502" s="1"/>
      <c r="DW1502" s="1"/>
      <c r="DX1502" s="1"/>
      <c r="DY1502" s="1"/>
      <c r="DZ1502" s="1"/>
      <c r="EA1502" s="1"/>
      <c r="EB1502" s="1"/>
      <c r="EC1502" s="1"/>
      <c r="ED1502" s="1"/>
      <c r="EE1502" s="1"/>
      <c r="EF1502" s="1"/>
      <c r="EG1502" s="1"/>
    </row>
    <row r="1503" spans="1:137">
      <c r="A1503" s="1"/>
      <c r="B1503" s="1"/>
      <c r="C1503" s="1"/>
      <c r="D1503" s="1"/>
      <c r="E1503" s="10"/>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J1503" s="1"/>
      <c r="CK1503" s="1"/>
      <c r="CL1503" s="1"/>
      <c r="CM1503" s="1"/>
      <c r="CN1503" s="1"/>
      <c r="CO1503" s="1"/>
      <c r="CP1503" s="1"/>
      <c r="CQ1503" s="1"/>
      <c r="CR1503" s="1"/>
      <c r="CS1503" s="1"/>
      <c r="CT1503" s="1"/>
      <c r="CU1503" s="1"/>
      <c r="CV1503" s="1"/>
      <c r="CW1503" s="1"/>
      <c r="CX1503" s="1"/>
      <c r="CY1503" s="1"/>
      <c r="CZ1503" s="1"/>
      <c r="DA1503" s="1"/>
      <c r="DB1503" s="1"/>
      <c r="DC1503" s="1"/>
      <c r="DD1503" s="1"/>
      <c r="DE1503" s="1"/>
      <c r="DF1503" s="1"/>
      <c r="DG1503" s="1"/>
      <c r="DH1503" s="1"/>
      <c r="DI1503" s="1"/>
      <c r="DJ1503" s="1"/>
      <c r="DK1503" s="1"/>
      <c r="DL1503" s="1"/>
      <c r="DM1503" s="1"/>
      <c r="DN1503" s="1"/>
      <c r="DO1503" s="1"/>
      <c r="DP1503" s="1"/>
      <c r="DQ1503" s="1"/>
      <c r="DR1503" s="1"/>
      <c r="DS1503" s="1"/>
      <c r="DT1503" s="1"/>
      <c r="DU1503" s="1"/>
      <c r="DV1503" s="1"/>
      <c r="DW1503" s="1"/>
      <c r="DX1503" s="1"/>
      <c r="DY1503" s="1"/>
      <c r="DZ1503" s="1"/>
      <c r="EA1503" s="1"/>
      <c r="EB1503" s="1"/>
      <c r="EC1503" s="1"/>
      <c r="ED1503" s="1"/>
      <c r="EE1503" s="1"/>
      <c r="EF1503" s="1"/>
      <c r="EG1503" s="1"/>
    </row>
    <row r="1504" spans="1:137">
      <c r="A1504" s="1"/>
      <c r="B1504" s="1"/>
      <c r="C1504" s="1"/>
      <c r="D1504" s="1"/>
      <c r="E1504" s="10"/>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c r="CO1504" s="1"/>
      <c r="CP1504" s="1"/>
      <c r="CQ1504" s="1"/>
      <c r="CR1504" s="1"/>
      <c r="CS1504" s="1"/>
      <c r="CT1504" s="1"/>
      <c r="CU1504" s="1"/>
      <c r="CV1504" s="1"/>
      <c r="CW1504" s="1"/>
      <c r="CX1504" s="1"/>
      <c r="CY1504" s="1"/>
      <c r="CZ1504" s="1"/>
      <c r="DA1504" s="1"/>
      <c r="DB1504" s="1"/>
      <c r="DC1504" s="1"/>
      <c r="DD1504" s="1"/>
      <c r="DE1504" s="1"/>
      <c r="DF1504" s="1"/>
      <c r="DG1504" s="1"/>
      <c r="DH1504" s="1"/>
      <c r="DI1504" s="1"/>
      <c r="DJ1504" s="1"/>
      <c r="DK1504" s="1"/>
      <c r="DL1504" s="1"/>
      <c r="DM1504" s="1"/>
      <c r="DN1504" s="1"/>
      <c r="DO1504" s="1"/>
      <c r="DP1504" s="1"/>
      <c r="DQ1504" s="1"/>
      <c r="DR1504" s="1"/>
      <c r="DS1504" s="1"/>
      <c r="DT1504" s="1"/>
      <c r="DU1504" s="1"/>
      <c r="DV1504" s="1"/>
      <c r="DW1504" s="1"/>
      <c r="DX1504" s="1"/>
      <c r="DY1504" s="1"/>
      <c r="DZ1504" s="1"/>
      <c r="EA1504" s="1"/>
      <c r="EB1504" s="1"/>
      <c r="EC1504" s="1"/>
      <c r="ED1504" s="1"/>
      <c r="EE1504" s="1"/>
      <c r="EF1504" s="1"/>
      <c r="EG1504" s="1"/>
    </row>
    <row r="1505" spans="1:137">
      <c r="A1505" s="1"/>
      <c r="B1505" s="1"/>
      <c r="C1505" s="1"/>
      <c r="D1505" s="1"/>
      <c r="E1505" s="10"/>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c r="CO1505" s="1"/>
      <c r="CP1505" s="1"/>
      <c r="CQ1505" s="1"/>
      <c r="CR1505" s="1"/>
      <c r="CS1505" s="1"/>
      <c r="CT1505" s="1"/>
      <c r="CU1505" s="1"/>
      <c r="CV1505" s="1"/>
      <c r="CW1505" s="1"/>
      <c r="CX1505" s="1"/>
      <c r="CY1505" s="1"/>
      <c r="CZ1505" s="1"/>
      <c r="DA1505" s="1"/>
      <c r="DB1505" s="1"/>
      <c r="DC1505" s="1"/>
      <c r="DD1505" s="1"/>
      <c r="DE1505" s="1"/>
      <c r="DF1505" s="1"/>
      <c r="DG1505" s="1"/>
      <c r="DH1505" s="1"/>
      <c r="DI1505" s="1"/>
      <c r="DJ1505" s="1"/>
      <c r="DK1505" s="1"/>
      <c r="DL1505" s="1"/>
      <c r="DM1505" s="1"/>
      <c r="DN1505" s="1"/>
      <c r="DO1505" s="1"/>
      <c r="DP1505" s="1"/>
      <c r="DQ1505" s="1"/>
      <c r="DR1505" s="1"/>
      <c r="DS1505" s="1"/>
      <c r="DT1505" s="1"/>
      <c r="DU1505" s="1"/>
      <c r="DV1505" s="1"/>
      <c r="DW1505" s="1"/>
      <c r="DX1505" s="1"/>
      <c r="DY1505" s="1"/>
      <c r="DZ1505" s="1"/>
      <c r="EA1505" s="1"/>
      <c r="EB1505" s="1"/>
      <c r="EC1505" s="1"/>
      <c r="ED1505" s="1"/>
      <c r="EE1505" s="1"/>
      <c r="EF1505" s="1"/>
      <c r="EG1505" s="1"/>
    </row>
    <row r="1506" spans="1:137">
      <c r="A1506" s="1"/>
      <c r="B1506" s="1"/>
      <c r="C1506" s="1"/>
      <c r="D1506" s="1"/>
      <c r="E1506" s="10"/>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c r="CO1506" s="1"/>
      <c r="CP1506" s="1"/>
      <c r="CQ1506" s="1"/>
      <c r="CR1506" s="1"/>
      <c r="CS1506" s="1"/>
      <c r="CT1506" s="1"/>
      <c r="CU1506" s="1"/>
      <c r="CV1506" s="1"/>
      <c r="CW1506" s="1"/>
      <c r="CX1506" s="1"/>
      <c r="CY1506" s="1"/>
      <c r="CZ1506" s="1"/>
      <c r="DA1506" s="1"/>
      <c r="DB1506" s="1"/>
      <c r="DC1506" s="1"/>
      <c r="DD1506" s="1"/>
      <c r="DE1506" s="1"/>
      <c r="DF1506" s="1"/>
      <c r="DG1506" s="1"/>
      <c r="DH1506" s="1"/>
      <c r="DI1506" s="1"/>
      <c r="DJ1506" s="1"/>
      <c r="DK1506" s="1"/>
      <c r="DL1506" s="1"/>
      <c r="DM1506" s="1"/>
      <c r="DN1506" s="1"/>
      <c r="DO1506" s="1"/>
      <c r="DP1506" s="1"/>
      <c r="DQ1506" s="1"/>
      <c r="DR1506" s="1"/>
      <c r="DS1506" s="1"/>
      <c r="DT1506" s="1"/>
      <c r="DU1506" s="1"/>
      <c r="DV1506" s="1"/>
      <c r="DW1506" s="1"/>
      <c r="DX1506" s="1"/>
      <c r="DY1506" s="1"/>
      <c r="DZ1506" s="1"/>
      <c r="EA1506" s="1"/>
      <c r="EB1506" s="1"/>
      <c r="EC1506" s="1"/>
      <c r="ED1506" s="1"/>
      <c r="EE1506" s="1"/>
      <c r="EF1506" s="1"/>
      <c r="EG1506" s="1"/>
    </row>
    <row r="1507" spans="1:137">
      <c r="A1507" s="1"/>
      <c r="B1507" s="1"/>
      <c r="C1507" s="1"/>
      <c r="D1507" s="1"/>
      <c r="E1507" s="10"/>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c r="CO1507" s="1"/>
      <c r="CP1507" s="1"/>
      <c r="CQ1507" s="1"/>
      <c r="CR1507" s="1"/>
      <c r="CS1507" s="1"/>
      <c r="CT1507" s="1"/>
      <c r="CU1507" s="1"/>
      <c r="CV1507" s="1"/>
      <c r="CW1507" s="1"/>
      <c r="CX1507" s="1"/>
      <c r="CY1507" s="1"/>
      <c r="CZ1507" s="1"/>
      <c r="DA1507" s="1"/>
      <c r="DB1507" s="1"/>
      <c r="DC1507" s="1"/>
      <c r="DD1507" s="1"/>
      <c r="DE1507" s="1"/>
      <c r="DF1507" s="1"/>
      <c r="DG1507" s="1"/>
      <c r="DH1507" s="1"/>
      <c r="DI1507" s="1"/>
      <c r="DJ1507" s="1"/>
      <c r="DK1507" s="1"/>
      <c r="DL1507" s="1"/>
      <c r="DM1507" s="1"/>
      <c r="DN1507" s="1"/>
      <c r="DO1507" s="1"/>
      <c r="DP1507" s="1"/>
      <c r="DQ1507" s="1"/>
      <c r="DR1507" s="1"/>
      <c r="DS1507" s="1"/>
      <c r="DT1507" s="1"/>
      <c r="DU1507" s="1"/>
      <c r="DV1507" s="1"/>
      <c r="DW1507" s="1"/>
      <c r="DX1507" s="1"/>
      <c r="DY1507" s="1"/>
      <c r="DZ1507" s="1"/>
      <c r="EA1507" s="1"/>
      <c r="EB1507" s="1"/>
      <c r="EC1507" s="1"/>
      <c r="ED1507" s="1"/>
      <c r="EE1507" s="1"/>
      <c r="EF1507" s="1"/>
      <c r="EG1507" s="1"/>
    </row>
    <row r="1508" spans="1:137">
      <c r="A1508" s="1"/>
      <c r="B1508" s="1"/>
      <c r="C1508" s="1"/>
      <c r="D1508" s="1"/>
      <c r="E1508" s="10"/>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c r="CO1508" s="1"/>
      <c r="CP1508" s="1"/>
      <c r="CQ1508" s="1"/>
      <c r="CR1508" s="1"/>
      <c r="CS1508" s="1"/>
      <c r="CT1508" s="1"/>
      <c r="CU1508" s="1"/>
      <c r="CV1508" s="1"/>
      <c r="CW1508" s="1"/>
      <c r="CX1508" s="1"/>
      <c r="CY1508" s="1"/>
      <c r="CZ1508" s="1"/>
      <c r="DA1508" s="1"/>
      <c r="DB1508" s="1"/>
      <c r="DC1508" s="1"/>
      <c r="DD1508" s="1"/>
      <c r="DE1508" s="1"/>
      <c r="DF1508" s="1"/>
      <c r="DG1508" s="1"/>
      <c r="DH1508" s="1"/>
      <c r="DI1508" s="1"/>
      <c r="DJ1508" s="1"/>
      <c r="DK1508" s="1"/>
      <c r="DL1508" s="1"/>
      <c r="DM1508" s="1"/>
      <c r="DN1508" s="1"/>
      <c r="DO1508" s="1"/>
      <c r="DP1508" s="1"/>
      <c r="DQ1508" s="1"/>
      <c r="DR1508" s="1"/>
      <c r="DS1508" s="1"/>
      <c r="DT1508" s="1"/>
      <c r="DU1508" s="1"/>
      <c r="DV1508" s="1"/>
      <c r="DW1508" s="1"/>
      <c r="DX1508" s="1"/>
      <c r="DY1508" s="1"/>
      <c r="DZ1508" s="1"/>
      <c r="EA1508" s="1"/>
      <c r="EB1508" s="1"/>
      <c r="EC1508" s="1"/>
      <c r="ED1508" s="1"/>
      <c r="EE1508" s="1"/>
      <c r="EF1508" s="1"/>
      <c r="EG1508" s="1"/>
    </row>
    <row r="1509" spans="1:137">
      <c r="A1509" s="1"/>
      <c r="B1509" s="1"/>
      <c r="C1509" s="1"/>
      <c r="D1509" s="1"/>
      <c r="E1509" s="10"/>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c r="CO1509" s="1"/>
      <c r="CP1509" s="1"/>
      <c r="CQ1509" s="1"/>
      <c r="CR1509" s="1"/>
      <c r="CS1509" s="1"/>
      <c r="CT1509" s="1"/>
      <c r="CU1509" s="1"/>
      <c r="CV1509" s="1"/>
      <c r="CW1509" s="1"/>
      <c r="CX1509" s="1"/>
      <c r="CY1509" s="1"/>
      <c r="CZ1509" s="1"/>
      <c r="DA1509" s="1"/>
      <c r="DB1509" s="1"/>
      <c r="DC1509" s="1"/>
      <c r="DD1509" s="1"/>
      <c r="DE1509" s="1"/>
      <c r="DF1509" s="1"/>
      <c r="DG1509" s="1"/>
      <c r="DH1509" s="1"/>
      <c r="DI1509" s="1"/>
      <c r="DJ1509" s="1"/>
      <c r="DK1509" s="1"/>
      <c r="DL1509" s="1"/>
      <c r="DM1509" s="1"/>
      <c r="DN1509" s="1"/>
      <c r="DO1509" s="1"/>
      <c r="DP1509" s="1"/>
      <c r="DQ1509" s="1"/>
      <c r="DR1509" s="1"/>
      <c r="DS1509" s="1"/>
      <c r="DT1509" s="1"/>
      <c r="DU1509" s="1"/>
      <c r="DV1509" s="1"/>
      <c r="DW1509" s="1"/>
      <c r="DX1509" s="1"/>
      <c r="DY1509" s="1"/>
      <c r="DZ1509" s="1"/>
      <c r="EA1509" s="1"/>
      <c r="EB1509" s="1"/>
      <c r="EC1509" s="1"/>
      <c r="ED1509" s="1"/>
      <c r="EE1509" s="1"/>
      <c r="EF1509" s="1"/>
      <c r="EG1509" s="1"/>
    </row>
    <row r="1510" spans="1:137">
      <c r="A1510" s="1"/>
      <c r="B1510" s="1"/>
      <c r="C1510" s="1"/>
      <c r="D1510" s="1"/>
      <c r="E1510" s="10"/>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c r="CO1510" s="1"/>
      <c r="CP1510" s="1"/>
      <c r="CQ1510" s="1"/>
      <c r="CR1510" s="1"/>
      <c r="CS1510" s="1"/>
      <c r="CT1510" s="1"/>
      <c r="CU1510" s="1"/>
      <c r="CV1510" s="1"/>
      <c r="CW1510" s="1"/>
      <c r="CX1510" s="1"/>
      <c r="CY1510" s="1"/>
      <c r="CZ1510" s="1"/>
      <c r="DA1510" s="1"/>
      <c r="DB1510" s="1"/>
      <c r="DC1510" s="1"/>
      <c r="DD1510" s="1"/>
      <c r="DE1510" s="1"/>
      <c r="DF1510" s="1"/>
      <c r="DG1510" s="1"/>
      <c r="DH1510" s="1"/>
      <c r="DI1510" s="1"/>
      <c r="DJ1510" s="1"/>
      <c r="DK1510" s="1"/>
      <c r="DL1510" s="1"/>
      <c r="DM1510" s="1"/>
      <c r="DN1510" s="1"/>
      <c r="DO1510" s="1"/>
      <c r="DP1510" s="1"/>
      <c r="DQ1510" s="1"/>
      <c r="DR1510" s="1"/>
      <c r="DS1510" s="1"/>
      <c r="DT1510" s="1"/>
      <c r="DU1510" s="1"/>
      <c r="DV1510" s="1"/>
      <c r="DW1510" s="1"/>
      <c r="DX1510" s="1"/>
      <c r="DY1510" s="1"/>
      <c r="DZ1510" s="1"/>
      <c r="EA1510" s="1"/>
      <c r="EB1510" s="1"/>
      <c r="EC1510" s="1"/>
      <c r="ED1510" s="1"/>
      <c r="EE1510" s="1"/>
      <c r="EF1510" s="1"/>
      <c r="EG1510" s="1"/>
    </row>
    <row r="1511" spans="1:137">
      <c r="A1511" s="1"/>
      <c r="B1511" s="1"/>
      <c r="C1511" s="1"/>
      <c r="D1511" s="1"/>
      <c r="E1511" s="10"/>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c r="CO1511" s="1"/>
      <c r="CP1511" s="1"/>
      <c r="CQ1511" s="1"/>
      <c r="CR1511" s="1"/>
      <c r="CS1511" s="1"/>
      <c r="CT1511" s="1"/>
      <c r="CU1511" s="1"/>
      <c r="CV1511" s="1"/>
      <c r="CW1511" s="1"/>
      <c r="CX1511" s="1"/>
      <c r="CY1511" s="1"/>
      <c r="CZ1511" s="1"/>
      <c r="DA1511" s="1"/>
      <c r="DB1511" s="1"/>
      <c r="DC1511" s="1"/>
      <c r="DD1511" s="1"/>
      <c r="DE1511" s="1"/>
      <c r="DF1511" s="1"/>
      <c r="DG1511" s="1"/>
      <c r="DH1511" s="1"/>
      <c r="DI1511" s="1"/>
      <c r="DJ1511" s="1"/>
      <c r="DK1511" s="1"/>
      <c r="DL1511" s="1"/>
      <c r="DM1511" s="1"/>
      <c r="DN1511" s="1"/>
      <c r="DO1511" s="1"/>
      <c r="DP1511" s="1"/>
      <c r="DQ1511" s="1"/>
      <c r="DR1511" s="1"/>
      <c r="DS1511" s="1"/>
      <c r="DT1511" s="1"/>
      <c r="DU1511" s="1"/>
      <c r="DV1511" s="1"/>
      <c r="DW1511" s="1"/>
      <c r="DX1511" s="1"/>
      <c r="DY1511" s="1"/>
      <c r="DZ1511" s="1"/>
      <c r="EA1511" s="1"/>
      <c r="EB1511" s="1"/>
      <c r="EC1511" s="1"/>
      <c r="ED1511" s="1"/>
      <c r="EE1511" s="1"/>
      <c r="EF1511" s="1"/>
      <c r="EG1511" s="1"/>
    </row>
    <row r="1512" spans="1:137">
      <c r="A1512" s="1"/>
      <c r="B1512" s="1"/>
      <c r="C1512" s="1"/>
      <c r="D1512" s="1"/>
      <c r="E1512" s="10"/>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c r="CO1512" s="1"/>
      <c r="CP1512" s="1"/>
      <c r="CQ1512" s="1"/>
      <c r="CR1512" s="1"/>
      <c r="CS1512" s="1"/>
      <c r="CT1512" s="1"/>
      <c r="CU1512" s="1"/>
      <c r="CV1512" s="1"/>
      <c r="CW1512" s="1"/>
      <c r="CX1512" s="1"/>
      <c r="CY1512" s="1"/>
      <c r="CZ1512" s="1"/>
      <c r="DA1512" s="1"/>
      <c r="DB1512" s="1"/>
      <c r="DC1512" s="1"/>
      <c r="DD1512" s="1"/>
      <c r="DE1512" s="1"/>
      <c r="DF1512" s="1"/>
      <c r="DG1512" s="1"/>
      <c r="DH1512" s="1"/>
      <c r="DI1512" s="1"/>
      <c r="DJ1512" s="1"/>
      <c r="DK1512" s="1"/>
      <c r="DL1512" s="1"/>
      <c r="DM1512" s="1"/>
      <c r="DN1512" s="1"/>
      <c r="DO1512" s="1"/>
      <c r="DP1512" s="1"/>
      <c r="DQ1512" s="1"/>
      <c r="DR1512" s="1"/>
      <c r="DS1512" s="1"/>
      <c r="DT1512" s="1"/>
      <c r="DU1512" s="1"/>
      <c r="DV1512" s="1"/>
      <c r="DW1512" s="1"/>
      <c r="DX1512" s="1"/>
      <c r="DY1512" s="1"/>
      <c r="DZ1512" s="1"/>
      <c r="EA1512" s="1"/>
      <c r="EB1512" s="1"/>
      <c r="EC1512" s="1"/>
      <c r="ED1512" s="1"/>
      <c r="EE1512" s="1"/>
      <c r="EF1512" s="1"/>
      <c r="EG1512" s="1"/>
    </row>
    <row r="1513" spans="1:137">
      <c r="A1513" s="1"/>
      <c r="B1513" s="1"/>
      <c r="C1513" s="1"/>
      <c r="D1513" s="1"/>
      <c r="E1513" s="10"/>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c r="CO1513" s="1"/>
      <c r="CP1513" s="1"/>
      <c r="CQ1513" s="1"/>
      <c r="CR1513" s="1"/>
      <c r="CS1513" s="1"/>
      <c r="CT1513" s="1"/>
      <c r="CU1513" s="1"/>
      <c r="CV1513" s="1"/>
      <c r="CW1513" s="1"/>
      <c r="CX1513" s="1"/>
      <c r="CY1513" s="1"/>
      <c r="CZ1513" s="1"/>
      <c r="DA1513" s="1"/>
      <c r="DB1513" s="1"/>
      <c r="DC1513" s="1"/>
      <c r="DD1513" s="1"/>
      <c r="DE1513" s="1"/>
      <c r="DF1513" s="1"/>
      <c r="DG1513" s="1"/>
      <c r="DH1513" s="1"/>
      <c r="DI1513" s="1"/>
      <c r="DJ1513" s="1"/>
      <c r="DK1513" s="1"/>
      <c r="DL1513" s="1"/>
      <c r="DM1513" s="1"/>
      <c r="DN1513" s="1"/>
      <c r="DO1513" s="1"/>
      <c r="DP1513" s="1"/>
      <c r="DQ1513" s="1"/>
      <c r="DR1513" s="1"/>
      <c r="DS1513" s="1"/>
      <c r="DT1513" s="1"/>
      <c r="DU1513" s="1"/>
      <c r="DV1513" s="1"/>
      <c r="DW1513" s="1"/>
      <c r="DX1513" s="1"/>
      <c r="DY1513" s="1"/>
      <c r="DZ1513" s="1"/>
      <c r="EA1513" s="1"/>
      <c r="EB1513" s="1"/>
      <c r="EC1513" s="1"/>
      <c r="ED1513" s="1"/>
      <c r="EE1513" s="1"/>
      <c r="EF1513" s="1"/>
      <c r="EG1513" s="1"/>
    </row>
    <row r="1514" spans="1:137">
      <c r="A1514" s="1"/>
      <c r="B1514" s="1"/>
      <c r="C1514" s="1"/>
      <c r="D1514" s="1"/>
      <c r="E1514" s="10"/>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c r="CO1514" s="1"/>
      <c r="CP1514" s="1"/>
      <c r="CQ1514" s="1"/>
      <c r="CR1514" s="1"/>
      <c r="CS1514" s="1"/>
      <c r="CT1514" s="1"/>
      <c r="CU1514" s="1"/>
      <c r="CV1514" s="1"/>
      <c r="CW1514" s="1"/>
      <c r="CX1514" s="1"/>
      <c r="CY1514" s="1"/>
      <c r="CZ1514" s="1"/>
      <c r="DA1514" s="1"/>
      <c r="DB1514" s="1"/>
      <c r="DC1514" s="1"/>
      <c r="DD1514" s="1"/>
      <c r="DE1514" s="1"/>
      <c r="DF1514" s="1"/>
      <c r="DG1514" s="1"/>
      <c r="DH1514" s="1"/>
      <c r="DI1514" s="1"/>
      <c r="DJ1514" s="1"/>
      <c r="DK1514" s="1"/>
      <c r="DL1514" s="1"/>
      <c r="DM1514" s="1"/>
      <c r="DN1514" s="1"/>
      <c r="DO1514" s="1"/>
      <c r="DP1514" s="1"/>
      <c r="DQ1514" s="1"/>
      <c r="DR1514" s="1"/>
      <c r="DS1514" s="1"/>
      <c r="DT1514" s="1"/>
      <c r="DU1514" s="1"/>
      <c r="DV1514" s="1"/>
      <c r="DW1514" s="1"/>
      <c r="DX1514" s="1"/>
      <c r="DY1514" s="1"/>
      <c r="DZ1514" s="1"/>
      <c r="EA1514" s="1"/>
      <c r="EB1514" s="1"/>
      <c r="EC1514" s="1"/>
      <c r="ED1514" s="1"/>
      <c r="EE1514" s="1"/>
      <c r="EF1514" s="1"/>
      <c r="EG1514" s="1"/>
    </row>
    <row r="1515" spans="1:137">
      <c r="A1515" s="1"/>
      <c r="B1515" s="1"/>
      <c r="C1515" s="1"/>
      <c r="D1515" s="1"/>
      <c r="E1515" s="10"/>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c r="CO1515" s="1"/>
      <c r="CP1515" s="1"/>
      <c r="CQ1515" s="1"/>
      <c r="CR1515" s="1"/>
      <c r="CS1515" s="1"/>
      <c r="CT1515" s="1"/>
      <c r="CU1515" s="1"/>
      <c r="CV1515" s="1"/>
      <c r="CW1515" s="1"/>
      <c r="CX1515" s="1"/>
      <c r="CY1515" s="1"/>
      <c r="CZ1515" s="1"/>
      <c r="DA1515" s="1"/>
      <c r="DB1515" s="1"/>
      <c r="DC1515" s="1"/>
      <c r="DD1515" s="1"/>
      <c r="DE1515" s="1"/>
      <c r="DF1515" s="1"/>
      <c r="DG1515" s="1"/>
      <c r="DH1515" s="1"/>
      <c r="DI1515" s="1"/>
      <c r="DJ1515" s="1"/>
      <c r="DK1515" s="1"/>
      <c r="DL1515" s="1"/>
      <c r="DM1515" s="1"/>
      <c r="DN1515" s="1"/>
      <c r="DO1515" s="1"/>
      <c r="DP1515" s="1"/>
      <c r="DQ1515" s="1"/>
      <c r="DR1515" s="1"/>
      <c r="DS1515" s="1"/>
      <c r="DT1515" s="1"/>
      <c r="DU1515" s="1"/>
      <c r="DV1515" s="1"/>
      <c r="DW1515" s="1"/>
      <c r="DX1515" s="1"/>
      <c r="DY1515" s="1"/>
      <c r="DZ1515" s="1"/>
      <c r="EA1515" s="1"/>
      <c r="EB1515" s="1"/>
      <c r="EC1515" s="1"/>
      <c r="ED1515" s="1"/>
      <c r="EE1515" s="1"/>
      <c r="EF1515" s="1"/>
      <c r="EG1515" s="1"/>
    </row>
    <row r="1516" spans="1:137">
      <c r="A1516" s="1"/>
      <c r="B1516" s="1"/>
      <c r="C1516" s="1"/>
      <c r="D1516" s="1"/>
      <c r="E1516" s="10"/>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c r="CO1516" s="1"/>
      <c r="CP1516" s="1"/>
      <c r="CQ1516" s="1"/>
      <c r="CR1516" s="1"/>
      <c r="CS1516" s="1"/>
      <c r="CT1516" s="1"/>
      <c r="CU1516" s="1"/>
      <c r="CV1516" s="1"/>
      <c r="CW1516" s="1"/>
      <c r="CX1516" s="1"/>
      <c r="CY1516" s="1"/>
      <c r="CZ1516" s="1"/>
      <c r="DA1516" s="1"/>
      <c r="DB1516" s="1"/>
      <c r="DC1516" s="1"/>
      <c r="DD1516" s="1"/>
      <c r="DE1516" s="1"/>
      <c r="DF1516" s="1"/>
      <c r="DG1516" s="1"/>
      <c r="DH1516" s="1"/>
      <c r="DI1516" s="1"/>
      <c r="DJ1516" s="1"/>
      <c r="DK1516" s="1"/>
      <c r="DL1516" s="1"/>
      <c r="DM1516" s="1"/>
      <c r="DN1516" s="1"/>
      <c r="DO1516" s="1"/>
      <c r="DP1516" s="1"/>
      <c r="DQ1516" s="1"/>
      <c r="DR1516" s="1"/>
      <c r="DS1516" s="1"/>
      <c r="DT1516" s="1"/>
      <c r="DU1516" s="1"/>
      <c r="DV1516" s="1"/>
      <c r="DW1516" s="1"/>
      <c r="DX1516" s="1"/>
      <c r="DY1516" s="1"/>
      <c r="DZ1516" s="1"/>
      <c r="EA1516" s="1"/>
      <c r="EB1516" s="1"/>
      <c r="EC1516" s="1"/>
      <c r="ED1516" s="1"/>
      <c r="EE1516" s="1"/>
      <c r="EF1516" s="1"/>
      <c r="EG1516" s="1"/>
    </row>
    <row r="1517" spans="1:137">
      <c r="A1517" s="1"/>
      <c r="B1517" s="1"/>
      <c r="C1517" s="1"/>
      <c r="D1517" s="1"/>
      <c r="E1517" s="10"/>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c r="CO1517" s="1"/>
      <c r="CP1517" s="1"/>
      <c r="CQ1517" s="1"/>
      <c r="CR1517" s="1"/>
      <c r="CS1517" s="1"/>
      <c r="CT1517" s="1"/>
      <c r="CU1517" s="1"/>
      <c r="CV1517" s="1"/>
      <c r="CW1517" s="1"/>
      <c r="CX1517" s="1"/>
      <c r="CY1517" s="1"/>
      <c r="CZ1517" s="1"/>
      <c r="DA1517" s="1"/>
      <c r="DB1517" s="1"/>
      <c r="DC1517" s="1"/>
      <c r="DD1517" s="1"/>
      <c r="DE1517" s="1"/>
      <c r="DF1517" s="1"/>
      <c r="DG1517" s="1"/>
      <c r="DH1517" s="1"/>
      <c r="DI1517" s="1"/>
      <c r="DJ1517" s="1"/>
      <c r="DK1517" s="1"/>
      <c r="DL1517" s="1"/>
      <c r="DM1517" s="1"/>
      <c r="DN1517" s="1"/>
      <c r="DO1517" s="1"/>
      <c r="DP1517" s="1"/>
      <c r="DQ1517" s="1"/>
      <c r="DR1517" s="1"/>
      <c r="DS1517" s="1"/>
      <c r="DT1517" s="1"/>
      <c r="DU1517" s="1"/>
      <c r="DV1517" s="1"/>
      <c r="DW1517" s="1"/>
      <c r="DX1517" s="1"/>
      <c r="DY1517" s="1"/>
      <c r="DZ1517" s="1"/>
      <c r="EA1517" s="1"/>
      <c r="EB1517" s="1"/>
      <c r="EC1517" s="1"/>
      <c r="ED1517" s="1"/>
      <c r="EE1517" s="1"/>
      <c r="EF1517" s="1"/>
      <c r="EG1517" s="1"/>
    </row>
    <row r="1518" spans="1:137">
      <c r="A1518" s="1"/>
      <c r="B1518" s="1"/>
      <c r="C1518" s="1"/>
      <c r="D1518" s="1"/>
      <c r="E1518" s="10"/>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c r="CO1518" s="1"/>
      <c r="CP1518" s="1"/>
      <c r="CQ1518" s="1"/>
      <c r="CR1518" s="1"/>
      <c r="CS1518" s="1"/>
      <c r="CT1518" s="1"/>
      <c r="CU1518" s="1"/>
      <c r="CV1518" s="1"/>
      <c r="CW1518" s="1"/>
      <c r="CX1518" s="1"/>
      <c r="CY1518" s="1"/>
      <c r="CZ1518" s="1"/>
      <c r="DA1518" s="1"/>
      <c r="DB1518" s="1"/>
      <c r="DC1518" s="1"/>
      <c r="DD1518" s="1"/>
      <c r="DE1518" s="1"/>
      <c r="DF1518" s="1"/>
      <c r="DG1518" s="1"/>
      <c r="DH1518" s="1"/>
      <c r="DI1518" s="1"/>
      <c r="DJ1518" s="1"/>
      <c r="DK1518" s="1"/>
      <c r="DL1518" s="1"/>
      <c r="DM1518" s="1"/>
      <c r="DN1518" s="1"/>
      <c r="DO1518" s="1"/>
      <c r="DP1518" s="1"/>
      <c r="DQ1518" s="1"/>
      <c r="DR1518" s="1"/>
      <c r="DS1518" s="1"/>
      <c r="DT1518" s="1"/>
      <c r="DU1518" s="1"/>
      <c r="DV1518" s="1"/>
      <c r="DW1518" s="1"/>
      <c r="DX1518" s="1"/>
      <c r="DY1518" s="1"/>
      <c r="DZ1518" s="1"/>
      <c r="EA1518" s="1"/>
      <c r="EB1518" s="1"/>
      <c r="EC1518" s="1"/>
      <c r="ED1518" s="1"/>
      <c r="EE1518" s="1"/>
      <c r="EF1518" s="1"/>
      <c r="EG1518" s="1"/>
    </row>
    <row r="1519" spans="1:137">
      <c r="A1519" s="1"/>
      <c r="B1519" s="1"/>
      <c r="C1519" s="1"/>
      <c r="D1519" s="1"/>
      <c r="E1519" s="10"/>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J1519" s="1"/>
      <c r="CK1519" s="1"/>
      <c r="CL1519" s="1"/>
      <c r="CM1519" s="1"/>
      <c r="CN1519" s="1"/>
      <c r="CO1519" s="1"/>
      <c r="CP1519" s="1"/>
      <c r="CQ1519" s="1"/>
      <c r="CR1519" s="1"/>
      <c r="CS1519" s="1"/>
      <c r="CT1519" s="1"/>
      <c r="CU1519" s="1"/>
      <c r="CV1519" s="1"/>
      <c r="CW1519" s="1"/>
      <c r="CX1519" s="1"/>
      <c r="CY1519" s="1"/>
      <c r="CZ1519" s="1"/>
      <c r="DA1519" s="1"/>
      <c r="DB1519" s="1"/>
      <c r="DC1519" s="1"/>
      <c r="DD1519" s="1"/>
      <c r="DE1519" s="1"/>
      <c r="DF1519" s="1"/>
      <c r="DG1519" s="1"/>
      <c r="DH1519" s="1"/>
      <c r="DI1519" s="1"/>
      <c r="DJ1519" s="1"/>
      <c r="DK1519" s="1"/>
      <c r="DL1519" s="1"/>
      <c r="DM1519" s="1"/>
      <c r="DN1519" s="1"/>
      <c r="DO1519" s="1"/>
      <c r="DP1519" s="1"/>
      <c r="DQ1519" s="1"/>
      <c r="DR1519" s="1"/>
      <c r="DS1519" s="1"/>
      <c r="DT1519" s="1"/>
      <c r="DU1519" s="1"/>
      <c r="DV1519" s="1"/>
      <c r="DW1519" s="1"/>
      <c r="DX1519" s="1"/>
      <c r="DY1519" s="1"/>
      <c r="DZ1519" s="1"/>
      <c r="EA1519" s="1"/>
      <c r="EB1519" s="1"/>
      <c r="EC1519" s="1"/>
      <c r="ED1519" s="1"/>
      <c r="EE1519" s="1"/>
      <c r="EF1519" s="1"/>
      <c r="EG1519" s="1"/>
    </row>
    <row r="1520" spans="1:137">
      <c r="A1520" s="1"/>
      <c r="B1520" s="1"/>
      <c r="C1520" s="1"/>
      <c r="D1520" s="1"/>
      <c r="E1520" s="10"/>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J1520" s="1"/>
      <c r="CK1520" s="1"/>
      <c r="CL1520" s="1"/>
      <c r="CM1520" s="1"/>
      <c r="CN1520" s="1"/>
      <c r="CO1520" s="1"/>
      <c r="CP1520" s="1"/>
      <c r="CQ1520" s="1"/>
      <c r="CR1520" s="1"/>
      <c r="CS1520" s="1"/>
      <c r="CT1520" s="1"/>
      <c r="CU1520" s="1"/>
      <c r="CV1520" s="1"/>
      <c r="CW1520" s="1"/>
      <c r="CX1520" s="1"/>
      <c r="CY1520" s="1"/>
      <c r="CZ1520" s="1"/>
      <c r="DA1520" s="1"/>
      <c r="DB1520" s="1"/>
      <c r="DC1520" s="1"/>
      <c r="DD1520" s="1"/>
      <c r="DE1520" s="1"/>
      <c r="DF1520" s="1"/>
      <c r="DG1520" s="1"/>
      <c r="DH1520" s="1"/>
      <c r="DI1520" s="1"/>
      <c r="DJ1520" s="1"/>
      <c r="DK1520" s="1"/>
      <c r="DL1520" s="1"/>
      <c r="DM1520" s="1"/>
      <c r="DN1520" s="1"/>
      <c r="DO1520" s="1"/>
      <c r="DP1520" s="1"/>
      <c r="DQ1520" s="1"/>
      <c r="DR1520" s="1"/>
      <c r="DS1520" s="1"/>
      <c r="DT1520" s="1"/>
      <c r="DU1520" s="1"/>
      <c r="DV1520" s="1"/>
      <c r="DW1520" s="1"/>
      <c r="DX1520" s="1"/>
      <c r="DY1520" s="1"/>
      <c r="DZ1520" s="1"/>
      <c r="EA1520" s="1"/>
      <c r="EB1520" s="1"/>
      <c r="EC1520" s="1"/>
      <c r="ED1520" s="1"/>
      <c r="EE1520" s="1"/>
      <c r="EF1520" s="1"/>
      <c r="EG1520" s="1"/>
    </row>
    <row r="1521" spans="1:137">
      <c r="A1521" s="1"/>
      <c r="B1521" s="1"/>
      <c r="C1521" s="1"/>
      <c r="D1521" s="1"/>
      <c r="E1521" s="10"/>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J1521" s="1"/>
      <c r="CK1521" s="1"/>
      <c r="CL1521" s="1"/>
      <c r="CM1521" s="1"/>
      <c r="CN1521" s="1"/>
      <c r="CO1521" s="1"/>
      <c r="CP1521" s="1"/>
      <c r="CQ1521" s="1"/>
      <c r="CR1521" s="1"/>
      <c r="CS1521" s="1"/>
      <c r="CT1521" s="1"/>
      <c r="CU1521" s="1"/>
      <c r="CV1521" s="1"/>
      <c r="CW1521" s="1"/>
      <c r="CX1521" s="1"/>
      <c r="CY1521" s="1"/>
      <c r="CZ1521" s="1"/>
      <c r="DA1521" s="1"/>
      <c r="DB1521" s="1"/>
      <c r="DC1521" s="1"/>
      <c r="DD1521" s="1"/>
      <c r="DE1521" s="1"/>
      <c r="DF1521" s="1"/>
      <c r="DG1521" s="1"/>
      <c r="DH1521" s="1"/>
      <c r="DI1521" s="1"/>
      <c r="DJ1521" s="1"/>
      <c r="DK1521" s="1"/>
      <c r="DL1521" s="1"/>
      <c r="DM1521" s="1"/>
      <c r="DN1521" s="1"/>
      <c r="DO1521" s="1"/>
      <c r="DP1521" s="1"/>
      <c r="DQ1521" s="1"/>
      <c r="DR1521" s="1"/>
      <c r="DS1521" s="1"/>
      <c r="DT1521" s="1"/>
      <c r="DU1521" s="1"/>
      <c r="DV1521" s="1"/>
      <c r="DW1521" s="1"/>
      <c r="DX1521" s="1"/>
      <c r="DY1521" s="1"/>
      <c r="DZ1521" s="1"/>
      <c r="EA1521" s="1"/>
      <c r="EB1521" s="1"/>
      <c r="EC1521" s="1"/>
      <c r="ED1521" s="1"/>
      <c r="EE1521" s="1"/>
      <c r="EF1521" s="1"/>
      <c r="EG1521" s="1"/>
    </row>
    <row r="1522" spans="1:137">
      <c r="A1522" s="1"/>
      <c r="B1522" s="1"/>
      <c r="C1522" s="1"/>
      <c r="D1522" s="1"/>
      <c r="E1522" s="10"/>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J1522" s="1"/>
      <c r="CK1522" s="1"/>
      <c r="CL1522" s="1"/>
      <c r="CM1522" s="1"/>
      <c r="CN1522" s="1"/>
      <c r="CO1522" s="1"/>
      <c r="CP1522" s="1"/>
      <c r="CQ1522" s="1"/>
      <c r="CR1522" s="1"/>
      <c r="CS1522" s="1"/>
      <c r="CT1522" s="1"/>
      <c r="CU1522" s="1"/>
      <c r="CV1522" s="1"/>
      <c r="CW1522" s="1"/>
      <c r="CX1522" s="1"/>
      <c r="CY1522" s="1"/>
      <c r="CZ1522" s="1"/>
      <c r="DA1522" s="1"/>
      <c r="DB1522" s="1"/>
      <c r="DC1522" s="1"/>
      <c r="DD1522" s="1"/>
      <c r="DE1522" s="1"/>
      <c r="DF1522" s="1"/>
      <c r="DG1522" s="1"/>
      <c r="DH1522" s="1"/>
      <c r="DI1522" s="1"/>
      <c r="DJ1522" s="1"/>
      <c r="DK1522" s="1"/>
      <c r="DL1522" s="1"/>
      <c r="DM1522" s="1"/>
      <c r="DN1522" s="1"/>
      <c r="DO1522" s="1"/>
      <c r="DP1522" s="1"/>
      <c r="DQ1522" s="1"/>
      <c r="DR1522" s="1"/>
      <c r="DS1522" s="1"/>
      <c r="DT1522" s="1"/>
      <c r="DU1522" s="1"/>
      <c r="DV1522" s="1"/>
      <c r="DW1522" s="1"/>
      <c r="DX1522" s="1"/>
      <c r="DY1522" s="1"/>
      <c r="DZ1522" s="1"/>
      <c r="EA1522" s="1"/>
      <c r="EB1522" s="1"/>
      <c r="EC1522" s="1"/>
      <c r="ED1522" s="1"/>
      <c r="EE1522" s="1"/>
      <c r="EF1522" s="1"/>
      <c r="EG1522" s="1"/>
    </row>
    <row r="1523" spans="1:137">
      <c r="A1523" s="1"/>
      <c r="B1523" s="1"/>
      <c r="C1523" s="1"/>
      <c r="D1523" s="1"/>
      <c r="E1523" s="10"/>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J1523" s="1"/>
      <c r="CK1523" s="1"/>
      <c r="CL1523" s="1"/>
      <c r="CM1523" s="1"/>
      <c r="CN1523" s="1"/>
      <c r="CO1523" s="1"/>
      <c r="CP1523" s="1"/>
      <c r="CQ1523" s="1"/>
      <c r="CR1523" s="1"/>
      <c r="CS1523" s="1"/>
      <c r="CT1523" s="1"/>
      <c r="CU1523" s="1"/>
      <c r="CV1523" s="1"/>
      <c r="CW1523" s="1"/>
      <c r="CX1523" s="1"/>
      <c r="CY1523" s="1"/>
      <c r="CZ1523" s="1"/>
      <c r="DA1523" s="1"/>
      <c r="DB1523" s="1"/>
      <c r="DC1523" s="1"/>
      <c r="DD1523" s="1"/>
      <c r="DE1523" s="1"/>
      <c r="DF1523" s="1"/>
      <c r="DG1523" s="1"/>
      <c r="DH1523" s="1"/>
      <c r="DI1523" s="1"/>
      <c r="DJ1523" s="1"/>
      <c r="DK1523" s="1"/>
      <c r="DL1523" s="1"/>
      <c r="DM1523" s="1"/>
      <c r="DN1523" s="1"/>
      <c r="DO1523" s="1"/>
      <c r="DP1523" s="1"/>
      <c r="DQ1523" s="1"/>
      <c r="DR1523" s="1"/>
      <c r="DS1523" s="1"/>
      <c r="DT1523" s="1"/>
      <c r="DU1523" s="1"/>
      <c r="DV1523" s="1"/>
      <c r="DW1523" s="1"/>
      <c r="DX1523" s="1"/>
      <c r="DY1523" s="1"/>
      <c r="DZ1523" s="1"/>
      <c r="EA1523" s="1"/>
      <c r="EB1523" s="1"/>
      <c r="EC1523" s="1"/>
      <c r="ED1523" s="1"/>
      <c r="EE1523" s="1"/>
      <c r="EF1523" s="1"/>
      <c r="EG1523" s="1"/>
    </row>
    <row r="1524" spans="1:137">
      <c r="A1524" s="1"/>
      <c r="B1524" s="1"/>
      <c r="C1524" s="1"/>
      <c r="D1524" s="1"/>
      <c r="E1524" s="10"/>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J1524" s="1"/>
      <c r="CK1524" s="1"/>
      <c r="CL1524" s="1"/>
      <c r="CM1524" s="1"/>
      <c r="CN1524" s="1"/>
      <c r="CO1524" s="1"/>
      <c r="CP1524" s="1"/>
      <c r="CQ1524" s="1"/>
      <c r="CR1524" s="1"/>
      <c r="CS1524" s="1"/>
      <c r="CT1524" s="1"/>
      <c r="CU1524" s="1"/>
      <c r="CV1524" s="1"/>
      <c r="CW1524" s="1"/>
      <c r="CX1524" s="1"/>
      <c r="CY1524" s="1"/>
      <c r="CZ1524" s="1"/>
      <c r="DA1524" s="1"/>
      <c r="DB1524" s="1"/>
      <c r="DC1524" s="1"/>
      <c r="DD1524" s="1"/>
      <c r="DE1524" s="1"/>
      <c r="DF1524" s="1"/>
      <c r="DG1524" s="1"/>
      <c r="DH1524" s="1"/>
      <c r="DI1524" s="1"/>
      <c r="DJ1524" s="1"/>
      <c r="DK1524" s="1"/>
      <c r="DL1524" s="1"/>
      <c r="DM1524" s="1"/>
      <c r="DN1524" s="1"/>
      <c r="DO1524" s="1"/>
      <c r="DP1524" s="1"/>
      <c r="DQ1524" s="1"/>
      <c r="DR1524" s="1"/>
      <c r="DS1524" s="1"/>
      <c r="DT1524" s="1"/>
      <c r="DU1524" s="1"/>
      <c r="DV1524" s="1"/>
      <c r="DW1524" s="1"/>
      <c r="DX1524" s="1"/>
      <c r="DY1524" s="1"/>
      <c r="DZ1524" s="1"/>
      <c r="EA1524" s="1"/>
      <c r="EB1524" s="1"/>
      <c r="EC1524" s="1"/>
      <c r="ED1524" s="1"/>
      <c r="EE1524" s="1"/>
      <c r="EF1524" s="1"/>
      <c r="EG1524" s="1"/>
    </row>
    <row r="1525" spans="1:137">
      <c r="A1525" s="1"/>
      <c r="B1525" s="1"/>
      <c r="C1525" s="1"/>
      <c r="D1525" s="1"/>
      <c r="E1525" s="10"/>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J1525" s="1"/>
      <c r="CK1525" s="1"/>
      <c r="CL1525" s="1"/>
      <c r="CM1525" s="1"/>
      <c r="CN1525" s="1"/>
      <c r="CO1525" s="1"/>
      <c r="CP1525" s="1"/>
      <c r="CQ1525" s="1"/>
      <c r="CR1525" s="1"/>
      <c r="CS1525" s="1"/>
      <c r="CT1525" s="1"/>
      <c r="CU1525" s="1"/>
      <c r="CV1525" s="1"/>
      <c r="CW1525" s="1"/>
      <c r="CX1525" s="1"/>
      <c r="CY1525" s="1"/>
      <c r="CZ1525" s="1"/>
      <c r="DA1525" s="1"/>
      <c r="DB1525" s="1"/>
      <c r="DC1525" s="1"/>
      <c r="DD1525" s="1"/>
      <c r="DE1525" s="1"/>
      <c r="DF1525" s="1"/>
      <c r="DG1525" s="1"/>
      <c r="DH1525" s="1"/>
      <c r="DI1525" s="1"/>
      <c r="DJ1525" s="1"/>
      <c r="DK1525" s="1"/>
      <c r="DL1525" s="1"/>
      <c r="DM1525" s="1"/>
      <c r="DN1525" s="1"/>
      <c r="DO1525" s="1"/>
      <c r="DP1525" s="1"/>
      <c r="DQ1525" s="1"/>
      <c r="DR1525" s="1"/>
      <c r="DS1525" s="1"/>
      <c r="DT1525" s="1"/>
      <c r="DU1525" s="1"/>
      <c r="DV1525" s="1"/>
      <c r="DW1525" s="1"/>
      <c r="DX1525" s="1"/>
      <c r="DY1525" s="1"/>
      <c r="DZ1525" s="1"/>
      <c r="EA1525" s="1"/>
      <c r="EB1525" s="1"/>
      <c r="EC1525" s="1"/>
      <c r="ED1525" s="1"/>
      <c r="EE1525" s="1"/>
      <c r="EF1525" s="1"/>
      <c r="EG1525" s="1"/>
    </row>
    <row r="1526" spans="1:137">
      <c r="A1526" s="1"/>
      <c r="B1526" s="1"/>
      <c r="C1526" s="1"/>
      <c r="D1526" s="1"/>
      <c r="E1526" s="10"/>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J1526" s="1"/>
      <c r="CK1526" s="1"/>
      <c r="CL1526" s="1"/>
      <c r="CM1526" s="1"/>
      <c r="CN1526" s="1"/>
      <c r="CO1526" s="1"/>
      <c r="CP1526" s="1"/>
      <c r="CQ1526" s="1"/>
      <c r="CR1526" s="1"/>
      <c r="CS1526" s="1"/>
      <c r="CT1526" s="1"/>
      <c r="CU1526" s="1"/>
      <c r="CV1526" s="1"/>
      <c r="CW1526" s="1"/>
      <c r="CX1526" s="1"/>
      <c r="CY1526" s="1"/>
      <c r="CZ1526" s="1"/>
      <c r="DA1526" s="1"/>
      <c r="DB1526" s="1"/>
      <c r="DC1526" s="1"/>
      <c r="DD1526" s="1"/>
      <c r="DE1526" s="1"/>
      <c r="DF1526" s="1"/>
      <c r="DG1526" s="1"/>
      <c r="DH1526" s="1"/>
      <c r="DI1526" s="1"/>
      <c r="DJ1526" s="1"/>
      <c r="DK1526" s="1"/>
      <c r="DL1526" s="1"/>
      <c r="DM1526" s="1"/>
      <c r="DN1526" s="1"/>
      <c r="DO1526" s="1"/>
      <c r="DP1526" s="1"/>
      <c r="DQ1526" s="1"/>
      <c r="DR1526" s="1"/>
      <c r="DS1526" s="1"/>
      <c r="DT1526" s="1"/>
      <c r="DU1526" s="1"/>
      <c r="DV1526" s="1"/>
      <c r="DW1526" s="1"/>
      <c r="DX1526" s="1"/>
      <c r="DY1526" s="1"/>
      <c r="DZ1526" s="1"/>
      <c r="EA1526" s="1"/>
      <c r="EB1526" s="1"/>
      <c r="EC1526" s="1"/>
      <c r="ED1526" s="1"/>
      <c r="EE1526" s="1"/>
      <c r="EF1526" s="1"/>
      <c r="EG1526" s="1"/>
    </row>
    <row r="1527" spans="1:137">
      <c r="A1527" s="1"/>
      <c r="B1527" s="1"/>
      <c r="C1527" s="1"/>
      <c r="D1527" s="1"/>
      <c r="E1527" s="10"/>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J1527" s="1"/>
      <c r="CK1527" s="1"/>
      <c r="CL1527" s="1"/>
      <c r="CM1527" s="1"/>
      <c r="CN1527" s="1"/>
      <c r="CO1527" s="1"/>
      <c r="CP1527" s="1"/>
      <c r="CQ1527" s="1"/>
      <c r="CR1527" s="1"/>
      <c r="CS1527" s="1"/>
      <c r="CT1527" s="1"/>
      <c r="CU1527" s="1"/>
      <c r="CV1527" s="1"/>
      <c r="CW1527" s="1"/>
      <c r="CX1527" s="1"/>
      <c r="CY1527" s="1"/>
      <c r="CZ1527" s="1"/>
      <c r="DA1527" s="1"/>
      <c r="DB1527" s="1"/>
      <c r="DC1527" s="1"/>
      <c r="DD1527" s="1"/>
      <c r="DE1527" s="1"/>
      <c r="DF1527" s="1"/>
      <c r="DG1527" s="1"/>
      <c r="DH1527" s="1"/>
      <c r="DI1527" s="1"/>
      <c r="DJ1527" s="1"/>
      <c r="DK1527" s="1"/>
      <c r="DL1527" s="1"/>
      <c r="DM1527" s="1"/>
      <c r="DN1527" s="1"/>
      <c r="DO1527" s="1"/>
      <c r="DP1527" s="1"/>
      <c r="DQ1527" s="1"/>
      <c r="DR1527" s="1"/>
      <c r="DS1527" s="1"/>
      <c r="DT1527" s="1"/>
      <c r="DU1527" s="1"/>
      <c r="DV1527" s="1"/>
      <c r="DW1527" s="1"/>
      <c r="DX1527" s="1"/>
      <c r="DY1527" s="1"/>
      <c r="DZ1527" s="1"/>
      <c r="EA1527" s="1"/>
      <c r="EB1527" s="1"/>
      <c r="EC1527" s="1"/>
      <c r="ED1527" s="1"/>
      <c r="EE1527" s="1"/>
      <c r="EF1527" s="1"/>
      <c r="EG1527" s="1"/>
    </row>
    <row r="1528" spans="1:137">
      <c r="A1528" s="1"/>
      <c r="B1528" s="1"/>
      <c r="C1528" s="1"/>
      <c r="D1528" s="1"/>
      <c r="E1528" s="10"/>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J1528" s="1"/>
      <c r="CK1528" s="1"/>
      <c r="CL1528" s="1"/>
      <c r="CM1528" s="1"/>
      <c r="CN1528" s="1"/>
      <c r="CO1528" s="1"/>
      <c r="CP1528" s="1"/>
      <c r="CQ1528" s="1"/>
      <c r="CR1528" s="1"/>
      <c r="CS1528" s="1"/>
      <c r="CT1528" s="1"/>
      <c r="CU1528" s="1"/>
      <c r="CV1528" s="1"/>
      <c r="CW1528" s="1"/>
      <c r="CX1528" s="1"/>
      <c r="CY1528" s="1"/>
      <c r="CZ1528" s="1"/>
      <c r="DA1528" s="1"/>
      <c r="DB1528" s="1"/>
      <c r="DC1528" s="1"/>
      <c r="DD1528" s="1"/>
      <c r="DE1528" s="1"/>
      <c r="DF1528" s="1"/>
      <c r="DG1528" s="1"/>
      <c r="DH1528" s="1"/>
      <c r="DI1528" s="1"/>
      <c r="DJ1528" s="1"/>
      <c r="DK1528" s="1"/>
      <c r="DL1528" s="1"/>
      <c r="DM1528" s="1"/>
      <c r="DN1528" s="1"/>
      <c r="DO1528" s="1"/>
      <c r="DP1528" s="1"/>
      <c r="DQ1528" s="1"/>
      <c r="DR1528" s="1"/>
      <c r="DS1528" s="1"/>
      <c r="DT1528" s="1"/>
      <c r="DU1528" s="1"/>
      <c r="DV1528" s="1"/>
      <c r="DW1528" s="1"/>
      <c r="DX1528" s="1"/>
      <c r="DY1528" s="1"/>
      <c r="DZ1528" s="1"/>
      <c r="EA1528" s="1"/>
      <c r="EB1528" s="1"/>
      <c r="EC1528" s="1"/>
      <c r="ED1528" s="1"/>
      <c r="EE1528" s="1"/>
      <c r="EF1528" s="1"/>
      <c r="EG1528" s="1"/>
    </row>
    <row r="1529" spans="1:137">
      <c r="A1529" s="1"/>
      <c r="B1529" s="1"/>
      <c r="C1529" s="1"/>
      <c r="D1529" s="1"/>
      <c r="E1529" s="10"/>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J1529" s="1"/>
      <c r="CK1529" s="1"/>
      <c r="CL1529" s="1"/>
      <c r="CM1529" s="1"/>
      <c r="CN1529" s="1"/>
      <c r="CO1529" s="1"/>
      <c r="CP1529" s="1"/>
      <c r="CQ1529" s="1"/>
      <c r="CR1529" s="1"/>
      <c r="CS1529" s="1"/>
      <c r="CT1529" s="1"/>
      <c r="CU1529" s="1"/>
      <c r="CV1529" s="1"/>
      <c r="CW1529" s="1"/>
      <c r="CX1529" s="1"/>
      <c r="CY1529" s="1"/>
      <c r="CZ1529" s="1"/>
      <c r="DA1529" s="1"/>
      <c r="DB1529" s="1"/>
      <c r="DC1529" s="1"/>
      <c r="DD1529" s="1"/>
      <c r="DE1529" s="1"/>
      <c r="DF1529" s="1"/>
      <c r="DG1529" s="1"/>
      <c r="DH1529" s="1"/>
      <c r="DI1529" s="1"/>
      <c r="DJ1529" s="1"/>
      <c r="DK1529" s="1"/>
      <c r="DL1529" s="1"/>
      <c r="DM1529" s="1"/>
      <c r="DN1529" s="1"/>
      <c r="DO1529" s="1"/>
      <c r="DP1529" s="1"/>
      <c r="DQ1529" s="1"/>
      <c r="DR1529" s="1"/>
      <c r="DS1529" s="1"/>
      <c r="DT1529" s="1"/>
      <c r="DU1529" s="1"/>
      <c r="DV1529" s="1"/>
      <c r="DW1529" s="1"/>
      <c r="DX1529" s="1"/>
      <c r="DY1529" s="1"/>
      <c r="DZ1529" s="1"/>
      <c r="EA1529" s="1"/>
      <c r="EB1529" s="1"/>
      <c r="EC1529" s="1"/>
      <c r="ED1529" s="1"/>
      <c r="EE1529" s="1"/>
      <c r="EF1529" s="1"/>
      <c r="EG1529" s="1"/>
    </row>
    <row r="1530" spans="1:137">
      <c r="A1530" s="1"/>
      <c r="B1530" s="1"/>
      <c r="C1530" s="1"/>
      <c r="D1530" s="1"/>
      <c r="E1530" s="10"/>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c r="CO1530" s="1"/>
      <c r="CP1530" s="1"/>
      <c r="CQ1530" s="1"/>
      <c r="CR1530" s="1"/>
      <c r="CS1530" s="1"/>
      <c r="CT1530" s="1"/>
      <c r="CU1530" s="1"/>
      <c r="CV1530" s="1"/>
      <c r="CW1530" s="1"/>
      <c r="CX1530" s="1"/>
      <c r="CY1530" s="1"/>
      <c r="CZ1530" s="1"/>
      <c r="DA1530" s="1"/>
      <c r="DB1530" s="1"/>
      <c r="DC1530" s="1"/>
      <c r="DD1530" s="1"/>
      <c r="DE1530" s="1"/>
      <c r="DF1530" s="1"/>
      <c r="DG1530" s="1"/>
      <c r="DH1530" s="1"/>
      <c r="DI1530" s="1"/>
      <c r="DJ1530" s="1"/>
      <c r="DK1530" s="1"/>
      <c r="DL1530" s="1"/>
      <c r="DM1530" s="1"/>
      <c r="DN1530" s="1"/>
      <c r="DO1530" s="1"/>
      <c r="DP1530" s="1"/>
      <c r="DQ1530" s="1"/>
      <c r="DR1530" s="1"/>
      <c r="DS1530" s="1"/>
      <c r="DT1530" s="1"/>
      <c r="DU1530" s="1"/>
      <c r="DV1530" s="1"/>
      <c r="DW1530" s="1"/>
      <c r="DX1530" s="1"/>
      <c r="DY1530" s="1"/>
      <c r="DZ1530" s="1"/>
      <c r="EA1530" s="1"/>
      <c r="EB1530" s="1"/>
      <c r="EC1530" s="1"/>
      <c r="ED1530" s="1"/>
      <c r="EE1530" s="1"/>
      <c r="EF1530" s="1"/>
      <c r="EG1530" s="1"/>
    </row>
    <row r="1531" spans="1:137">
      <c r="A1531" s="1"/>
      <c r="B1531" s="1"/>
      <c r="C1531" s="1"/>
      <c r="D1531" s="1"/>
      <c r="E1531" s="10"/>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c r="CO1531" s="1"/>
      <c r="CP1531" s="1"/>
      <c r="CQ1531" s="1"/>
      <c r="CR1531" s="1"/>
      <c r="CS1531" s="1"/>
      <c r="CT1531" s="1"/>
      <c r="CU1531" s="1"/>
      <c r="CV1531" s="1"/>
      <c r="CW1531" s="1"/>
      <c r="CX1531" s="1"/>
      <c r="CY1531" s="1"/>
      <c r="CZ1531" s="1"/>
      <c r="DA1531" s="1"/>
      <c r="DB1531" s="1"/>
      <c r="DC1531" s="1"/>
      <c r="DD1531" s="1"/>
      <c r="DE1531" s="1"/>
      <c r="DF1531" s="1"/>
      <c r="DG1531" s="1"/>
      <c r="DH1531" s="1"/>
      <c r="DI1531" s="1"/>
      <c r="DJ1531" s="1"/>
      <c r="DK1531" s="1"/>
      <c r="DL1531" s="1"/>
      <c r="DM1531" s="1"/>
      <c r="DN1531" s="1"/>
      <c r="DO1531" s="1"/>
      <c r="DP1531" s="1"/>
      <c r="DQ1531" s="1"/>
      <c r="DR1531" s="1"/>
      <c r="DS1531" s="1"/>
      <c r="DT1531" s="1"/>
      <c r="DU1531" s="1"/>
      <c r="DV1531" s="1"/>
      <c r="DW1531" s="1"/>
      <c r="DX1531" s="1"/>
      <c r="DY1531" s="1"/>
      <c r="DZ1531" s="1"/>
      <c r="EA1531" s="1"/>
      <c r="EB1531" s="1"/>
      <c r="EC1531" s="1"/>
      <c r="ED1531" s="1"/>
      <c r="EE1531" s="1"/>
      <c r="EF1531" s="1"/>
      <c r="EG1531" s="1"/>
    </row>
    <row r="1532" spans="1:137">
      <c r="A1532" s="1"/>
      <c r="B1532" s="1"/>
      <c r="C1532" s="1"/>
      <c r="D1532" s="1"/>
      <c r="E1532" s="10"/>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J1532" s="1"/>
      <c r="CK1532" s="1"/>
      <c r="CL1532" s="1"/>
      <c r="CM1532" s="1"/>
      <c r="CN1532" s="1"/>
      <c r="CO1532" s="1"/>
      <c r="CP1532" s="1"/>
      <c r="CQ1532" s="1"/>
      <c r="CR1532" s="1"/>
      <c r="CS1532" s="1"/>
      <c r="CT1532" s="1"/>
      <c r="CU1532" s="1"/>
      <c r="CV1532" s="1"/>
      <c r="CW1532" s="1"/>
      <c r="CX1532" s="1"/>
      <c r="CY1532" s="1"/>
      <c r="CZ1532" s="1"/>
      <c r="DA1532" s="1"/>
      <c r="DB1532" s="1"/>
      <c r="DC1532" s="1"/>
      <c r="DD1532" s="1"/>
      <c r="DE1532" s="1"/>
      <c r="DF1532" s="1"/>
      <c r="DG1532" s="1"/>
      <c r="DH1532" s="1"/>
      <c r="DI1532" s="1"/>
      <c r="DJ1532" s="1"/>
      <c r="DK1532" s="1"/>
      <c r="DL1532" s="1"/>
      <c r="DM1532" s="1"/>
      <c r="DN1532" s="1"/>
      <c r="DO1532" s="1"/>
      <c r="DP1532" s="1"/>
      <c r="DQ1532" s="1"/>
      <c r="DR1532" s="1"/>
      <c r="DS1532" s="1"/>
      <c r="DT1532" s="1"/>
      <c r="DU1532" s="1"/>
      <c r="DV1532" s="1"/>
      <c r="DW1532" s="1"/>
      <c r="DX1532" s="1"/>
      <c r="DY1532" s="1"/>
      <c r="DZ1532" s="1"/>
      <c r="EA1532" s="1"/>
      <c r="EB1532" s="1"/>
      <c r="EC1532" s="1"/>
      <c r="ED1532" s="1"/>
      <c r="EE1532" s="1"/>
      <c r="EF1532" s="1"/>
      <c r="EG1532" s="1"/>
    </row>
    <row r="1533" spans="1:137">
      <c r="A1533" s="1"/>
      <c r="B1533" s="1"/>
      <c r="C1533" s="1"/>
      <c r="D1533" s="1"/>
      <c r="E1533" s="10"/>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c r="CO1533" s="1"/>
      <c r="CP1533" s="1"/>
      <c r="CQ1533" s="1"/>
      <c r="CR1533" s="1"/>
      <c r="CS1533" s="1"/>
      <c r="CT1533" s="1"/>
      <c r="CU1533" s="1"/>
      <c r="CV1533" s="1"/>
      <c r="CW1533" s="1"/>
      <c r="CX1533" s="1"/>
      <c r="CY1533" s="1"/>
      <c r="CZ1533" s="1"/>
      <c r="DA1533" s="1"/>
      <c r="DB1533" s="1"/>
      <c r="DC1533" s="1"/>
      <c r="DD1533" s="1"/>
      <c r="DE1533" s="1"/>
      <c r="DF1533" s="1"/>
      <c r="DG1533" s="1"/>
      <c r="DH1533" s="1"/>
      <c r="DI1533" s="1"/>
      <c r="DJ1533" s="1"/>
      <c r="DK1533" s="1"/>
      <c r="DL1533" s="1"/>
      <c r="DM1533" s="1"/>
      <c r="DN1533" s="1"/>
      <c r="DO1533" s="1"/>
      <c r="DP1533" s="1"/>
      <c r="DQ1533" s="1"/>
      <c r="DR1533" s="1"/>
      <c r="DS1533" s="1"/>
      <c r="DT1533" s="1"/>
      <c r="DU1533" s="1"/>
      <c r="DV1533" s="1"/>
      <c r="DW1533" s="1"/>
      <c r="DX1533" s="1"/>
      <c r="DY1533" s="1"/>
      <c r="DZ1533" s="1"/>
      <c r="EA1533" s="1"/>
      <c r="EB1533" s="1"/>
      <c r="EC1533" s="1"/>
      <c r="ED1533" s="1"/>
      <c r="EE1533" s="1"/>
      <c r="EF1533" s="1"/>
      <c r="EG1533" s="1"/>
    </row>
    <row r="1534" spans="1:137">
      <c r="A1534" s="1"/>
      <c r="B1534" s="1"/>
      <c r="C1534" s="1"/>
      <c r="D1534" s="1"/>
      <c r="E1534" s="10"/>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c r="CO1534" s="1"/>
      <c r="CP1534" s="1"/>
      <c r="CQ1534" s="1"/>
      <c r="CR1534" s="1"/>
      <c r="CS1534" s="1"/>
      <c r="CT1534" s="1"/>
      <c r="CU1534" s="1"/>
      <c r="CV1534" s="1"/>
      <c r="CW1534" s="1"/>
      <c r="CX1534" s="1"/>
      <c r="CY1534" s="1"/>
      <c r="CZ1534" s="1"/>
      <c r="DA1534" s="1"/>
      <c r="DB1534" s="1"/>
      <c r="DC1534" s="1"/>
      <c r="DD1534" s="1"/>
      <c r="DE1534" s="1"/>
      <c r="DF1534" s="1"/>
      <c r="DG1534" s="1"/>
      <c r="DH1534" s="1"/>
      <c r="DI1534" s="1"/>
      <c r="DJ1534" s="1"/>
      <c r="DK1534" s="1"/>
      <c r="DL1534" s="1"/>
      <c r="DM1534" s="1"/>
      <c r="DN1534" s="1"/>
      <c r="DO1534" s="1"/>
      <c r="DP1534" s="1"/>
      <c r="DQ1534" s="1"/>
      <c r="DR1534" s="1"/>
      <c r="DS1534" s="1"/>
      <c r="DT1534" s="1"/>
      <c r="DU1534" s="1"/>
      <c r="DV1534" s="1"/>
      <c r="DW1534" s="1"/>
      <c r="DX1534" s="1"/>
      <c r="DY1534" s="1"/>
      <c r="DZ1534" s="1"/>
      <c r="EA1534" s="1"/>
      <c r="EB1534" s="1"/>
      <c r="EC1534" s="1"/>
      <c r="ED1534" s="1"/>
      <c r="EE1534" s="1"/>
      <c r="EF1534" s="1"/>
      <c r="EG1534" s="1"/>
    </row>
    <row r="1535" spans="1:137">
      <c r="A1535" s="1"/>
      <c r="B1535" s="1"/>
      <c r="C1535" s="1"/>
      <c r="D1535" s="1"/>
      <c r="E1535" s="10"/>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c r="CO1535" s="1"/>
      <c r="CP1535" s="1"/>
      <c r="CQ1535" s="1"/>
      <c r="CR1535" s="1"/>
      <c r="CS1535" s="1"/>
      <c r="CT1535" s="1"/>
      <c r="CU1535" s="1"/>
      <c r="CV1535" s="1"/>
      <c r="CW1535" s="1"/>
      <c r="CX1535" s="1"/>
      <c r="CY1535" s="1"/>
      <c r="CZ1535" s="1"/>
      <c r="DA1535" s="1"/>
      <c r="DB1535" s="1"/>
      <c r="DC1535" s="1"/>
      <c r="DD1535" s="1"/>
      <c r="DE1535" s="1"/>
      <c r="DF1535" s="1"/>
      <c r="DG1535" s="1"/>
      <c r="DH1535" s="1"/>
      <c r="DI1535" s="1"/>
      <c r="DJ1535" s="1"/>
      <c r="DK1535" s="1"/>
      <c r="DL1535" s="1"/>
      <c r="DM1535" s="1"/>
      <c r="DN1535" s="1"/>
      <c r="DO1535" s="1"/>
      <c r="DP1535" s="1"/>
      <c r="DQ1535" s="1"/>
      <c r="DR1535" s="1"/>
      <c r="DS1535" s="1"/>
      <c r="DT1535" s="1"/>
      <c r="DU1535" s="1"/>
      <c r="DV1535" s="1"/>
      <c r="DW1535" s="1"/>
      <c r="DX1535" s="1"/>
      <c r="DY1535" s="1"/>
      <c r="DZ1535" s="1"/>
      <c r="EA1535" s="1"/>
      <c r="EB1535" s="1"/>
      <c r="EC1535" s="1"/>
      <c r="ED1535" s="1"/>
      <c r="EE1535" s="1"/>
      <c r="EF1535" s="1"/>
      <c r="EG1535" s="1"/>
    </row>
    <row r="1536" spans="1:137">
      <c r="A1536" s="1"/>
      <c r="B1536" s="1"/>
      <c r="C1536" s="1"/>
      <c r="D1536" s="1"/>
      <c r="E1536" s="10"/>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c r="CO1536" s="1"/>
      <c r="CP1536" s="1"/>
      <c r="CQ1536" s="1"/>
      <c r="CR1536" s="1"/>
      <c r="CS1536" s="1"/>
      <c r="CT1536" s="1"/>
      <c r="CU1536" s="1"/>
      <c r="CV1536" s="1"/>
      <c r="CW1536" s="1"/>
      <c r="CX1536" s="1"/>
      <c r="CY1536" s="1"/>
      <c r="CZ1536" s="1"/>
      <c r="DA1536" s="1"/>
      <c r="DB1536" s="1"/>
      <c r="DC1536" s="1"/>
      <c r="DD1536" s="1"/>
      <c r="DE1536" s="1"/>
      <c r="DF1536" s="1"/>
      <c r="DG1536" s="1"/>
      <c r="DH1536" s="1"/>
      <c r="DI1536" s="1"/>
      <c r="DJ1536" s="1"/>
      <c r="DK1536" s="1"/>
      <c r="DL1536" s="1"/>
      <c r="DM1536" s="1"/>
      <c r="DN1536" s="1"/>
      <c r="DO1536" s="1"/>
      <c r="DP1536" s="1"/>
      <c r="DQ1536" s="1"/>
      <c r="DR1536" s="1"/>
      <c r="DS1536" s="1"/>
      <c r="DT1536" s="1"/>
      <c r="DU1536" s="1"/>
      <c r="DV1536" s="1"/>
      <c r="DW1536" s="1"/>
      <c r="DX1536" s="1"/>
      <c r="DY1536" s="1"/>
      <c r="DZ1536" s="1"/>
      <c r="EA1536" s="1"/>
      <c r="EB1536" s="1"/>
      <c r="EC1536" s="1"/>
      <c r="ED1536" s="1"/>
      <c r="EE1536" s="1"/>
      <c r="EF1536" s="1"/>
      <c r="EG1536" s="1"/>
    </row>
    <row r="1537" spans="1:137">
      <c r="A1537" s="1"/>
      <c r="B1537" s="1"/>
      <c r="C1537" s="1"/>
      <c r="D1537" s="1"/>
      <c r="E1537" s="10"/>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c r="CO1537" s="1"/>
      <c r="CP1537" s="1"/>
      <c r="CQ1537" s="1"/>
      <c r="CR1537" s="1"/>
      <c r="CS1537" s="1"/>
      <c r="CT1537" s="1"/>
      <c r="CU1537" s="1"/>
      <c r="CV1537" s="1"/>
      <c r="CW1537" s="1"/>
      <c r="CX1537" s="1"/>
      <c r="CY1537" s="1"/>
      <c r="CZ1537" s="1"/>
      <c r="DA1537" s="1"/>
      <c r="DB1537" s="1"/>
      <c r="DC1537" s="1"/>
      <c r="DD1537" s="1"/>
      <c r="DE1537" s="1"/>
      <c r="DF1537" s="1"/>
      <c r="DG1537" s="1"/>
      <c r="DH1537" s="1"/>
      <c r="DI1537" s="1"/>
      <c r="DJ1537" s="1"/>
      <c r="DK1537" s="1"/>
      <c r="DL1537" s="1"/>
      <c r="DM1537" s="1"/>
      <c r="DN1537" s="1"/>
      <c r="DO1537" s="1"/>
      <c r="DP1537" s="1"/>
      <c r="DQ1537" s="1"/>
      <c r="DR1537" s="1"/>
      <c r="DS1537" s="1"/>
      <c r="DT1537" s="1"/>
      <c r="DU1537" s="1"/>
      <c r="DV1537" s="1"/>
      <c r="DW1537" s="1"/>
      <c r="DX1537" s="1"/>
      <c r="DY1537" s="1"/>
      <c r="DZ1537" s="1"/>
      <c r="EA1537" s="1"/>
      <c r="EB1537" s="1"/>
      <c r="EC1537" s="1"/>
      <c r="ED1537" s="1"/>
      <c r="EE1537" s="1"/>
      <c r="EF1537" s="1"/>
      <c r="EG1537" s="1"/>
    </row>
    <row r="1538" spans="1:137">
      <c r="A1538" s="1"/>
      <c r="B1538" s="1"/>
      <c r="C1538" s="1"/>
      <c r="D1538" s="1"/>
      <c r="E1538" s="10"/>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c r="CO1538" s="1"/>
      <c r="CP1538" s="1"/>
      <c r="CQ1538" s="1"/>
      <c r="CR1538" s="1"/>
      <c r="CS1538" s="1"/>
      <c r="CT1538" s="1"/>
      <c r="CU1538" s="1"/>
      <c r="CV1538" s="1"/>
      <c r="CW1538" s="1"/>
      <c r="CX1538" s="1"/>
      <c r="CY1538" s="1"/>
      <c r="CZ1538" s="1"/>
      <c r="DA1538" s="1"/>
      <c r="DB1538" s="1"/>
      <c r="DC1538" s="1"/>
      <c r="DD1538" s="1"/>
      <c r="DE1538" s="1"/>
      <c r="DF1538" s="1"/>
      <c r="DG1538" s="1"/>
      <c r="DH1538" s="1"/>
      <c r="DI1538" s="1"/>
      <c r="DJ1538" s="1"/>
      <c r="DK1538" s="1"/>
      <c r="DL1538" s="1"/>
      <c r="DM1538" s="1"/>
      <c r="DN1538" s="1"/>
      <c r="DO1538" s="1"/>
      <c r="DP1538" s="1"/>
      <c r="DQ1538" s="1"/>
      <c r="DR1538" s="1"/>
      <c r="DS1538" s="1"/>
      <c r="DT1538" s="1"/>
      <c r="DU1538" s="1"/>
      <c r="DV1538" s="1"/>
      <c r="DW1538" s="1"/>
      <c r="DX1538" s="1"/>
      <c r="DY1538" s="1"/>
      <c r="DZ1538" s="1"/>
      <c r="EA1538" s="1"/>
      <c r="EB1538" s="1"/>
      <c r="EC1538" s="1"/>
      <c r="ED1538" s="1"/>
      <c r="EE1538" s="1"/>
      <c r="EF1538" s="1"/>
      <c r="EG1538" s="1"/>
    </row>
    <row r="1539" spans="1:137">
      <c r="A1539" s="1"/>
      <c r="B1539" s="1"/>
      <c r="C1539" s="1"/>
      <c r="D1539" s="1"/>
      <c r="E1539" s="10"/>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c r="CO1539" s="1"/>
      <c r="CP1539" s="1"/>
      <c r="CQ1539" s="1"/>
      <c r="CR1539" s="1"/>
      <c r="CS1539" s="1"/>
      <c r="CT1539" s="1"/>
      <c r="CU1539" s="1"/>
      <c r="CV1539" s="1"/>
      <c r="CW1539" s="1"/>
      <c r="CX1539" s="1"/>
      <c r="CY1539" s="1"/>
      <c r="CZ1539" s="1"/>
      <c r="DA1539" s="1"/>
      <c r="DB1539" s="1"/>
      <c r="DC1539" s="1"/>
      <c r="DD1539" s="1"/>
      <c r="DE1539" s="1"/>
      <c r="DF1539" s="1"/>
      <c r="DG1539" s="1"/>
      <c r="DH1539" s="1"/>
      <c r="DI1539" s="1"/>
      <c r="DJ1539" s="1"/>
      <c r="DK1539" s="1"/>
      <c r="DL1539" s="1"/>
      <c r="DM1539" s="1"/>
      <c r="DN1539" s="1"/>
      <c r="DO1539" s="1"/>
      <c r="DP1539" s="1"/>
      <c r="DQ1539" s="1"/>
      <c r="DR1539" s="1"/>
      <c r="DS1539" s="1"/>
      <c r="DT1539" s="1"/>
      <c r="DU1539" s="1"/>
      <c r="DV1539" s="1"/>
      <c r="DW1539" s="1"/>
      <c r="DX1539" s="1"/>
      <c r="DY1539" s="1"/>
      <c r="DZ1539" s="1"/>
      <c r="EA1539" s="1"/>
      <c r="EB1539" s="1"/>
      <c r="EC1539" s="1"/>
      <c r="ED1539" s="1"/>
      <c r="EE1539" s="1"/>
      <c r="EF1539" s="1"/>
      <c r="EG1539" s="1"/>
    </row>
    <row r="1540" spans="1:137">
      <c r="A1540" s="1"/>
      <c r="B1540" s="1"/>
      <c r="C1540" s="1"/>
      <c r="D1540" s="1"/>
      <c r="E1540" s="10"/>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c r="CO1540" s="1"/>
      <c r="CP1540" s="1"/>
      <c r="CQ1540" s="1"/>
      <c r="CR1540" s="1"/>
      <c r="CS1540" s="1"/>
      <c r="CT1540" s="1"/>
      <c r="CU1540" s="1"/>
      <c r="CV1540" s="1"/>
      <c r="CW1540" s="1"/>
      <c r="CX1540" s="1"/>
      <c r="CY1540" s="1"/>
      <c r="CZ1540" s="1"/>
      <c r="DA1540" s="1"/>
      <c r="DB1540" s="1"/>
      <c r="DC1540" s="1"/>
      <c r="DD1540" s="1"/>
      <c r="DE1540" s="1"/>
      <c r="DF1540" s="1"/>
      <c r="DG1540" s="1"/>
      <c r="DH1540" s="1"/>
      <c r="DI1540" s="1"/>
      <c r="DJ1540" s="1"/>
      <c r="DK1540" s="1"/>
      <c r="DL1540" s="1"/>
      <c r="DM1540" s="1"/>
      <c r="DN1540" s="1"/>
      <c r="DO1540" s="1"/>
      <c r="DP1540" s="1"/>
      <c r="DQ1540" s="1"/>
      <c r="DR1540" s="1"/>
      <c r="DS1540" s="1"/>
      <c r="DT1540" s="1"/>
      <c r="DU1540" s="1"/>
      <c r="DV1540" s="1"/>
      <c r="DW1540" s="1"/>
      <c r="DX1540" s="1"/>
      <c r="DY1540" s="1"/>
      <c r="DZ1540" s="1"/>
      <c r="EA1540" s="1"/>
      <c r="EB1540" s="1"/>
      <c r="EC1540" s="1"/>
      <c r="ED1540" s="1"/>
      <c r="EE1540" s="1"/>
      <c r="EF1540" s="1"/>
      <c r="EG1540" s="1"/>
    </row>
    <row r="1541" spans="1:137">
      <c r="A1541" s="1"/>
      <c r="B1541" s="1"/>
      <c r="C1541" s="1"/>
      <c r="D1541" s="1"/>
      <c r="E1541" s="10"/>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c r="CO1541" s="1"/>
      <c r="CP1541" s="1"/>
      <c r="CQ1541" s="1"/>
      <c r="CR1541" s="1"/>
      <c r="CS1541" s="1"/>
      <c r="CT1541" s="1"/>
      <c r="CU1541" s="1"/>
      <c r="CV1541" s="1"/>
      <c r="CW1541" s="1"/>
      <c r="CX1541" s="1"/>
      <c r="CY1541" s="1"/>
      <c r="CZ1541" s="1"/>
      <c r="DA1541" s="1"/>
      <c r="DB1541" s="1"/>
      <c r="DC1541" s="1"/>
      <c r="DD1541" s="1"/>
      <c r="DE1541" s="1"/>
      <c r="DF1541" s="1"/>
      <c r="DG1541" s="1"/>
      <c r="DH1541" s="1"/>
      <c r="DI1541" s="1"/>
      <c r="DJ1541" s="1"/>
      <c r="DK1541" s="1"/>
      <c r="DL1541" s="1"/>
      <c r="DM1541" s="1"/>
      <c r="DN1541" s="1"/>
      <c r="DO1541" s="1"/>
      <c r="DP1541" s="1"/>
      <c r="DQ1541" s="1"/>
      <c r="DR1541" s="1"/>
      <c r="DS1541" s="1"/>
      <c r="DT1541" s="1"/>
      <c r="DU1541" s="1"/>
      <c r="DV1541" s="1"/>
      <c r="DW1541" s="1"/>
      <c r="DX1541" s="1"/>
      <c r="DY1541" s="1"/>
      <c r="DZ1541" s="1"/>
      <c r="EA1541" s="1"/>
      <c r="EB1541" s="1"/>
      <c r="EC1541" s="1"/>
      <c r="ED1541" s="1"/>
      <c r="EE1541" s="1"/>
      <c r="EF1541" s="1"/>
      <c r="EG1541" s="1"/>
    </row>
    <row r="1542" spans="1:137">
      <c r="A1542" s="1"/>
      <c r="B1542" s="1"/>
      <c r="C1542" s="1"/>
      <c r="D1542" s="1"/>
      <c r="E1542" s="10"/>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c r="CO1542" s="1"/>
      <c r="CP1542" s="1"/>
      <c r="CQ1542" s="1"/>
      <c r="CR1542" s="1"/>
      <c r="CS1542" s="1"/>
      <c r="CT1542" s="1"/>
      <c r="CU1542" s="1"/>
      <c r="CV1542" s="1"/>
      <c r="CW1542" s="1"/>
      <c r="CX1542" s="1"/>
      <c r="CY1542" s="1"/>
      <c r="CZ1542" s="1"/>
      <c r="DA1542" s="1"/>
      <c r="DB1542" s="1"/>
      <c r="DC1542" s="1"/>
      <c r="DD1542" s="1"/>
      <c r="DE1542" s="1"/>
      <c r="DF1542" s="1"/>
      <c r="DG1542" s="1"/>
      <c r="DH1542" s="1"/>
      <c r="DI1542" s="1"/>
      <c r="DJ1542" s="1"/>
      <c r="DK1542" s="1"/>
      <c r="DL1542" s="1"/>
      <c r="DM1542" s="1"/>
      <c r="DN1542" s="1"/>
      <c r="DO1542" s="1"/>
      <c r="DP1542" s="1"/>
      <c r="DQ1542" s="1"/>
      <c r="DR1542" s="1"/>
      <c r="DS1542" s="1"/>
      <c r="DT1542" s="1"/>
      <c r="DU1542" s="1"/>
      <c r="DV1542" s="1"/>
      <c r="DW1542" s="1"/>
      <c r="DX1542" s="1"/>
      <c r="DY1542" s="1"/>
      <c r="DZ1542" s="1"/>
      <c r="EA1542" s="1"/>
      <c r="EB1542" s="1"/>
      <c r="EC1542" s="1"/>
      <c r="ED1542" s="1"/>
      <c r="EE1542" s="1"/>
      <c r="EF1542" s="1"/>
      <c r="EG1542" s="1"/>
    </row>
    <row r="1543" spans="1:137">
      <c r="A1543" s="1"/>
      <c r="B1543" s="1"/>
      <c r="C1543" s="1"/>
      <c r="D1543" s="1"/>
      <c r="E1543" s="10"/>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c r="CO1543" s="1"/>
      <c r="CP1543" s="1"/>
      <c r="CQ1543" s="1"/>
      <c r="CR1543" s="1"/>
      <c r="CS1543" s="1"/>
      <c r="CT1543" s="1"/>
      <c r="CU1543" s="1"/>
      <c r="CV1543" s="1"/>
      <c r="CW1543" s="1"/>
      <c r="CX1543" s="1"/>
      <c r="CY1543" s="1"/>
      <c r="CZ1543" s="1"/>
      <c r="DA1543" s="1"/>
      <c r="DB1543" s="1"/>
      <c r="DC1543" s="1"/>
      <c r="DD1543" s="1"/>
      <c r="DE1543" s="1"/>
      <c r="DF1543" s="1"/>
      <c r="DG1543" s="1"/>
      <c r="DH1543" s="1"/>
      <c r="DI1543" s="1"/>
      <c r="DJ1543" s="1"/>
      <c r="DK1543" s="1"/>
      <c r="DL1543" s="1"/>
      <c r="DM1543" s="1"/>
      <c r="DN1543" s="1"/>
      <c r="DO1543" s="1"/>
      <c r="DP1543" s="1"/>
      <c r="DQ1543" s="1"/>
      <c r="DR1543" s="1"/>
      <c r="DS1543" s="1"/>
      <c r="DT1543" s="1"/>
      <c r="DU1543" s="1"/>
      <c r="DV1543" s="1"/>
      <c r="DW1543" s="1"/>
      <c r="DX1543" s="1"/>
      <c r="DY1543" s="1"/>
      <c r="DZ1543" s="1"/>
      <c r="EA1543" s="1"/>
      <c r="EB1543" s="1"/>
      <c r="EC1543" s="1"/>
      <c r="ED1543" s="1"/>
      <c r="EE1543" s="1"/>
      <c r="EF1543" s="1"/>
      <c r="EG1543" s="1"/>
    </row>
    <row r="1544" spans="1:137">
      <c r="A1544" s="1"/>
      <c r="B1544" s="1"/>
      <c r="C1544" s="1"/>
      <c r="D1544" s="1"/>
      <c r="E1544" s="10"/>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c r="CO1544" s="1"/>
      <c r="CP1544" s="1"/>
      <c r="CQ1544" s="1"/>
      <c r="CR1544" s="1"/>
      <c r="CS1544" s="1"/>
      <c r="CT1544" s="1"/>
      <c r="CU1544" s="1"/>
      <c r="CV1544" s="1"/>
      <c r="CW1544" s="1"/>
      <c r="CX1544" s="1"/>
      <c r="CY1544" s="1"/>
      <c r="CZ1544" s="1"/>
      <c r="DA1544" s="1"/>
      <c r="DB1544" s="1"/>
      <c r="DC1544" s="1"/>
      <c r="DD1544" s="1"/>
      <c r="DE1544" s="1"/>
      <c r="DF1544" s="1"/>
      <c r="DG1544" s="1"/>
      <c r="DH1544" s="1"/>
      <c r="DI1544" s="1"/>
      <c r="DJ1544" s="1"/>
      <c r="DK1544" s="1"/>
      <c r="DL1544" s="1"/>
      <c r="DM1544" s="1"/>
      <c r="DN1544" s="1"/>
      <c r="DO1544" s="1"/>
      <c r="DP1544" s="1"/>
      <c r="DQ1544" s="1"/>
      <c r="DR1544" s="1"/>
      <c r="DS1544" s="1"/>
      <c r="DT1544" s="1"/>
      <c r="DU1544" s="1"/>
      <c r="DV1544" s="1"/>
      <c r="DW1544" s="1"/>
      <c r="DX1544" s="1"/>
      <c r="DY1544" s="1"/>
      <c r="DZ1544" s="1"/>
      <c r="EA1544" s="1"/>
      <c r="EB1544" s="1"/>
      <c r="EC1544" s="1"/>
      <c r="ED1544" s="1"/>
      <c r="EE1544" s="1"/>
      <c r="EF1544" s="1"/>
      <c r="EG1544" s="1"/>
    </row>
    <row r="1545" spans="1:137">
      <c r="A1545" s="1"/>
      <c r="B1545" s="1"/>
      <c r="C1545" s="1"/>
      <c r="D1545" s="1"/>
      <c r="E1545" s="10"/>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c r="CO1545" s="1"/>
      <c r="CP1545" s="1"/>
      <c r="CQ1545" s="1"/>
      <c r="CR1545" s="1"/>
      <c r="CS1545" s="1"/>
      <c r="CT1545" s="1"/>
      <c r="CU1545" s="1"/>
      <c r="CV1545" s="1"/>
      <c r="CW1545" s="1"/>
      <c r="CX1545" s="1"/>
      <c r="CY1545" s="1"/>
      <c r="CZ1545" s="1"/>
      <c r="DA1545" s="1"/>
      <c r="DB1545" s="1"/>
      <c r="DC1545" s="1"/>
      <c r="DD1545" s="1"/>
      <c r="DE1545" s="1"/>
      <c r="DF1545" s="1"/>
      <c r="DG1545" s="1"/>
      <c r="DH1545" s="1"/>
      <c r="DI1545" s="1"/>
      <c r="DJ1545" s="1"/>
      <c r="DK1545" s="1"/>
      <c r="DL1545" s="1"/>
      <c r="DM1545" s="1"/>
      <c r="DN1545" s="1"/>
      <c r="DO1545" s="1"/>
      <c r="DP1545" s="1"/>
      <c r="DQ1545" s="1"/>
      <c r="DR1545" s="1"/>
      <c r="DS1545" s="1"/>
      <c r="DT1545" s="1"/>
      <c r="DU1545" s="1"/>
      <c r="DV1545" s="1"/>
      <c r="DW1545" s="1"/>
      <c r="DX1545" s="1"/>
      <c r="DY1545" s="1"/>
      <c r="DZ1545" s="1"/>
      <c r="EA1545" s="1"/>
      <c r="EB1545" s="1"/>
      <c r="EC1545" s="1"/>
      <c r="ED1545" s="1"/>
      <c r="EE1545" s="1"/>
      <c r="EF1545" s="1"/>
      <c r="EG1545" s="1"/>
    </row>
    <row r="1546" spans="1:137">
      <c r="A1546" s="1"/>
      <c r="B1546" s="1"/>
      <c r="C1546" s="1"/>
      <c r="D1546" s="1"/>
      <c r="E1546" s="10"/>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c r="CO1546" s="1"/>
      <c r="CP1546" s="1"/>
      <c r="CQ1546" s="1"/>
      <c r="CR1546" s="1"/>
      <c r="CS1546" s="1"/>
      <c r="CT1546" s="1"/>
      <c r="CU1546" s="1"/>
      <c r="CV1546" s="1"/>
      <c r="CW1546" s="1"/>
      <c r="CX1546" s="1"/>
      <c r="CY1546" s="1"/>
      <c r="CZ1546" s="1"/>
      <c r="DA1546" s="1"/>
      <c r="DB1546" s="1"/>
      <c r="DC1546" s="1"/>
      <c r="DD1546" s="1"/>
      <c r="DE1546" s="1"/>
      <c r="DF1546" s="1"/>
      <c r="DG1546" s="1"/>
      <c r="DH1546" s="1"/>
      <c r="DI1546" s="1"/>
      <c r="DJ1546" s="1"/>
      <c r="DK1546" s="1"/>
      <c r="DL1546" s="1"/>
      <c r="DM1546" s="1"/>
      <c r="DN1546" s="1"/>
      <c r="DO1546" s="1"/>
      <c r="DP1546" s="1"/>
      <c r="DQ1546" s="1"/>
      <c r="DR1546" s="1"/>
      <c r="DS1546" s="1"/>
      <c r="DT1546" s="1"/>
      <c r="DU1546" s="1"/>
      <c r="DV1546" s="1"/>
      <c r="DW1546" s="1"/>
      <c r="DX1546" s="1"/>
      <c r="DY1546" s="1"/>
      <c r="DZ1546" s="1"/>
      <c r="EA1546" s="1"/>
      <c r="EB1546" s="1"/>
      <c r="EC1546" s="1"/>
      <c r="ED1546" s="1"/>
      <c r="EE1546" s="1"/>
      <c r="EF1546" s="1"/>
      <c r="EG1546" s="1"/>
    </row>
    <row r="1547" spans="1:137">
      <c r="A1547" s="1"/>
      <c r="B1547" s="1"/>
      <c r="C1547" s="1"/>
      <c r="D1547" s="1"/>
      <c r="E1547" s="10"/>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c r="CO1547" s="1"/>
      <c r="CP1547" s="1"/>
      <c r="CQ1547" s="1"/>
      <c r="CR1547" s="1"/>
      <c r="CS1547" s="1"/>
      <c r="CT1547" s="1"/>
      <c r="CU1547" s="1"/>
      <c r="CV1547" s="1"/>
      <c r="CW1547" s="1"/>
      <c r="CX1547" s="1"/>
      <c r="CY1547" s="1"/>
      <c r="CZ1547" s="1"/>
      <c r="DA1547" s="1"/>
      <c r="DB1547" s="1"/>
      <c r="DC1547" s="1"/>
      <c r="DD1547" s="1"/>
      <c r="DE1547" s="1"/>
      <c r="DF1547" s="1"/>
      <c r="DG1547" s="1"/>
      <c r="DH1547" s="1"/>
      <c r="DI1547" s="1"/>
      <c r="DJ1547" s="1"/>
      <c r="DK1547" s="1"/>
      <c r="DL1547" s="1"/>
      <c r="DM1547" s="1"/>
      <c r="DN1547" s="1"/>
      <c r="DO1547" s="1"/>
      <c r="DP1547" s="1"/>
      <c r="DQ1547" s="1"/>
      <c r="DR1547" s="1"/>
      <c r="DS1547" s="1"/>
      <c r="DT1547" s="1"/>
      <c r="DU1547" s="1"/>
      <c r="DV1547" s="1"/>
      <c r="DW1547" s="1"/>
      <c r="DX1547" s="1"/>
      <c r="DY1547" s="1"/>
      <c r="DZ1547" s="1"/>
      <c r="EA1547" s="1"/>
      <c r="EB1547" s="1"/>
      <c r="EC1547" s="1"/>
      <c r="ED1547" s="1"/>
      <c r="EE1547" s="1"/>
      <c r="EF1547" s="1"/>
      <c r="EG1547" s="1"/>
    </row>
    <row r="1548" spans="1:137">
      <c r="A1548" s="1"/>
      <c r="B1548" s="1"/>
      <c r="C1548" s="1"/>
      <c r="D1548" s="1"/>
      <c r="E1548" s="10"/>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c r="CO1548" s="1"/>
      <c r="CP1548" s="1"/>
      <c r="CQ1548" s="1"/>
      <c r="CR1548" s="1"/>
      <c r="CS1548" s="1"/>
      <c r="CT1548" s="1"/>
      <c r="CU1548" s="1"/>
      <c r="CV1548" s="1"/>
      <c r="CW1548" s="1"/>
      <c r="CX1548" s="1"/>
      <c r="CY1548" s="1"/>
      <c r="CZ1548" s="1"/>
      <c r="DA1548" s="1"/>
      <c r="DB1548" s="1"/>
      <c r="DC1548" s="1"/>
      <c r="DD1548" s="1"/>
      <c r="DE1548" s="1"/>
      <c r="DF1548" s="1"/>
      <c r="DG1548" s="1"/>
      <c r="DH1548" s="1"/>
      <c r="DI1548" s="1"/>
      <c r="DJ1548" s="1"/>
      <c r="DK1548" s="1"/>
      <c r="DL1548" s="1"/>
      <c r="DM1548" s="1"/>
      <c r="DN1548" s="1"/>
      <c r="DO1548" s="1"/>
      <c r="DP1548" s="1"/>
      <c r="DQ1548" s="1"/>
      <c r="DR1548" s="1"/>
      <c r="DS1548" s="1"/>
      <c r="DT1548" s="1"/>
      <c r="DU1548" s="1"/>
      <c r="DV1548" s="1"/>
      <c r="DW1548" s="1"/>
      <c r="DX1548" s="1"/>
      <c r="DY1548" s="1"/>
      <c r="DZ1548" s="1"/>
      <c r="EA1548" s="1"/>
      <c r="EB1548" s="1"/>
      <c r="EC1548" s="1"/>
      <c r="ED1548" s="1"/>
      <c r="EE1548" s="1"/>
      <c r="EF1548" s="1"/>
      <c r="EG1548" s="1"/>
    </row>
    <row r="1549" spans="1:137">
      <c r="A1549" s="1"/>
      <c r="B1549" s="1"/>
      <c r="C1549" s="1"/>
      <c r="D1549" s="1"/>
      <c r="E1549" s="10"/>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c r="CO1549" s="1"/>
      <c r="CP1549" s="1"/>
      <c r="CQ1549" s="1"/>
      <c r="CR1549" s="1"/>
      <c r="CS1549" s="1"/>
      <c r="CT1549" s="1"/>
      <c r="CU1549" s="1"/>
      <c r="CV1549" s="1"/>
      <c r="CW1549" s="1"/>
      <c r="CX1549" s="1"/>
      <c r="CY1549" s="1"/>
      <c r="CZ1549" s="1"/>
      <c r="DA1549" s="1"/>
      <c r="DB1549" s="1"/>
      <c r="DC1549" s="1"/>
      <c r="DD1549" s="1"/>
      <c r="DE1549" s="1"/>
      <c r="DF1549" s="1"/>
      <c r="DG1549" s="1"/>
      <c r="DH1549" s="1"/>
      <c r="DI1549" s="1"/>
      <c r="DJ1549" s="1"/>
      <c r="DK1549" s="1"/>
      <c r="DL1549" s="1"/>
      <c r="DM1549" s="1"/>
      <c r="DN1549" s="1"/>
      <c r="DO1549" s="1"/>
      <c r="DP1549" s="1"/>
      <c r="DQ1549" s="1"/>
      <c r="DR1549" s="1"/>
      <c r="DS1549" s="1"/>
      <c r="DT1549" s="1"/>
      <c r="DU1549" s="1"/>
      <c r="DV1549" s="1"/>
      <c r="DW1549" s="1"/>
      <c r="DX1549" s="1"/>
      <c r="DY1549" s="1"/>
      <c r="DZ1549" s="1"/>
      <c r="EA1549" s="1"/>
      <c r="EB1549" s="1"/>
      <c r="EC1549" s="1"/>
      <c r="ED1549" s="1"/>
      <c r="EE1549" s="1"/>
      <c r="EF1549" s="1"/>
      <c r="EG1549" s="1"/>
    </row>
    <row r="1550" spans="1:137">
      <c r="A1550" s="1"/>
      <c r="B1550" s="1"/>
      <c r="C1550" s="1"/>
      <c r="D1550" s="1"/>
      <c r="E1550" s="10"/>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c r="CO1550" s="1"/>
      <c r="CP1550" s="1"/>
      <c r="CQ1550" s="1"/>
      <c r="CR1550" s="1"/>
      <c r="CS1550" s="1"/>
      <c r="CT1550" s="1"/>
      <c r="CU1550" s="1"/>
      <c r="CV1550" s="1"/>
      <c r="CW1550" s="1"/>
      <c r="CX1550" s="1"/>
      <c r="CY1550" s="1"/>
      <c r="CZ1550" s="1"/>
      <c r="DA1550" s="1"/>
      <c r="DB1550" s="1"/>
      <c r="DC1550" s="1"/>
      <c r="DD1550" s="1"/>
      <c r="DE1550" s="1"/>
      <c r="DF1550" s="1"/>
      <c r="DG1550" s="1"/>
      <c r="DH1550" s="1"/>
      <c r="DI1550" s="1"/>
      <c r="DJ1550" s="1"/>
      <c r="DK1550" s="1"/>
      <c r="DL1550" s="1"/>
      <c r="DM1550" s="1"/>
      <c r="DN1550" s="1"/>
      <c r="DO1550" s="1"/>
      <c r="DP1550" s="1"/>
      <c r="DQ1550" s="1"/>
      <c r="DR1550" s="1"/>
      <c r="DS1550" s="1"/>
      <c r="DT1550" s="1"/>
      <c r="DU1550" s="1"/>
      <c r="DV1550" s="1"/>
      <c r="DW1550" s="1"/>
      <c r="DX1550" s="1"/>
      <c r="DY1550" s="1"/>
      <c r="DZ1550" s="1"/>
      <c r="EA1550" s="1"/>
      <c r="EB1550" s="1"/>
      <c r="EC1550" s="1"/>
      <c r="ED1550" s="1"/>
      <c r="EE1550" s="1"/>
      <c r="EF1550" s="1"/>
      <c r="EG1550" s="1"/>
    </row>
    <row r="1551" spans="1:137">
      <c r="A1551" s="1"/>
      <c r="B1551" s="1"/>
      <c r="C1551" s="1"/>
      <c r="D1551" s="1"/>
      <c r="E1551" s="10"/>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c r="CO1551" s="1"/>
      <c r="CP1551" s="1"/>
      <c r="CQ1551" s="1"/>
      <c r="CR1551" s="1"/>
      <c r="CS1551" s="1"/>
      <c r="CT1551" s="1"/>
      <c r="CU1551" s="1"/>
      <c r="CV1551" s="1"/>
      <c r="CW1551" s="1"/>
      <c r="CX1551" s="1"/>
      <c r="CY1551" s="1"/>
      <c r="CZ1551" s="1"/>
      <c r="DA1551" s="1"/>
      <c r="DB1551" s="1"/>
      <c r="DC1551" s="1"/>
      <c r="DD1551" s="1"/>
      <c r="DE1551" s="1"/>
      <c r="DF1551" s="1"/>
      <c r="DG1551" s="1"/>
      <c r="DH1551" s="1"/>
      <c r="DI1551" s="1"/>
      <c r="DJ1551" s="1"/>
      <c r="DK1551" s="1"/>
      <c r="DL1551" s="1"/>
      <c r="DM1551" s="1"/>
      <c r="DN1551" s="1"/>
      <c r="DO1551" s="1"/>
      <c r="DP1551" s="1"/>
      <c r="DQ1551" s="1"/>
      <c r="DR1551" s="1"/>
      <c r="DS1551" s="1"/>
      <c r="DT1551" s="1"/>
      <c r="DU1551" s="1"/>
      <c r="DV1551" s="1"/>
      <c r="DW1551" s="1"/>
      <c r="DX1551" s="1"/>
      <c r="DY1551" s="1"/>
      <c r="DZ1551" s="1"/>
      <c r="EA1551" s="1"/>
      <c r="EB1551" s="1"/>
      <c r="EC1551" s="1"/>
      <c r="ED1551" s="1"/>
      <c r="EE1551" s="1"/>
      <c r="EF1551" s="1"/>
      <c r="EG1551" s="1"/>
    </row>
    <row r="1552" spans="1:137">
      <c r="A1552" s="1"/>
      <c r="B1552" s="1"/>
      <c r="C1552" s="1"/>
      <c r="D1552" s="1"/>
      <c r="E1552" s="10"/>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c r="CO1552" s="1"/>
      <c r="CP1552" s="1"/>
      <c r="CQ1552" s="1"/>
      <c r="CR1552" s="1"/>
      <c r="CS1552" s="1"/>
      <c r="CT1552" s="1"/>
      <c r="CU1552" s="1"/>
      <c r="CV1552" s="1"/>
      <c r="CW1552" s="1"/>
      <c r="CX1552" s="1"/>
      <c r="CY1552" s="1"/>
      <c r="CZ1552" s="1"/>
      <c r="DA1552" s="1"/>
      <c r="DB1552" s="1"/>
      <c r="DC1552" s="1"/>
      <c r="DD1552" s="1"/>
      <c r="DE1552" s="1"/>
      <c r="DF1552" s="1"/>
      <c r="DG1552" s="1"/>
      <c r="DH1552" s="1"/>
      <c r="DI1552" s="1"/>
      <c r="DJ1552" s="1"/>
      <c r="DK1552" s="1"/>
      <c r="DL1552" s="1"/>
      <c r="DM1552" s="1"/>
      <c r="DN1552" s="1"/>
      <c r="DO1552" s="1"/>
      <c r="DP1552" s="1"/>
      <c r="DQ1552" s="1"/>
      <c r="DR1552" s="1"/>
      <c r="DS1552" s="1"/>
      <c r="DT1552" s="1"/>
      <c r="DU1552" s="1"/>
      <c r="DV1552" s="1"/>
      <c r="DW1552" s="1"/>
      <c r="DX1552" s="1"/>
      <c r="DY1552" s="1"/>
      <c r="DZ1552" s="1"/>
      <c r="EA1552" s="1"/>
      <c r="EB1552" s="1"/>
      <c r="EC1552" s="1"/>
      <c r="ED1552" s="1"/>
      <c r="EE1552" s="1"/>
      <c r="EF1552" s="1"/>
      <c r="EG1552" s="1"/>
    </row>
    <row r="1553" spans="1:137">
      <c r="A1553" s="1"/>
      <c r="B1553" s="1"/>
      <c r="C1553" s="1"/>
      <c r="D1553" s="1"/>
      <c r="E1553" s="10"/>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c r="CO1553" s="1"/>
      <c r="CP1553" s="1"/>
      <c r="CQ1553" s="1"/>
      <c r="CR1553" s="1"/>
      <c r="CS1553" s="1"/>
      <c r="CT1553" s="1"/>
      <c r="CU1553" s="1"/>
      <c r="CV1553" s="1"/>
      <c r="CW1553" s="1"/>
      <c r="CX1553" s="1"/>
      <c r="CY1553" s="1"/>
      <c r="CZ1553" s="1"/>
      <c r="DA1553" s="1"/>
      <c r="DB1553" s="1"/>
      <c r="DC1553" s="1"/>
      <c r="DD1553" s="1"/>
      <c r="DE1553" s="1"/>
      <c r="DF1553" s="1"/>
      <c r="DG1553" s="1"/>
      <c r="DH1553" s="1"/>
      <c r="DI1553" s="1"/>
      <c r="DJ1553" s="1"/>
      <c r="DK1553" s="1"/>
      <c r="DL1553" s="1"/>
      <c r="DM1553" s="1"/>
      <c r="DN1553" s="1"/>
      <c r="DO1553" s="1"/>
      <c r="DP1553" s="1"/>
      <c r="DQ1553" s="1"/>
      <c r="DR1553" s="1"/>
      <c r="DS1553" s="1"/>
      <c r="DT1553" s="1"/>
      <c r="DU1553" s="1"/>
      <c r="DV1553" s="1"/>
      <c r="DW1553" s="1"/>
      <c r="DX1553" s="1"/>
      <c r="DY1553" s="1"/>
      <c r="DZ1553" s="1"/>
      <c r="EA1553" s="1"/>
      <c r="EB1553" s="1"/>
      <c r="EC1553" s="1"/>
      <c r="ED1553" s="1"/>
      <c r="EE1553" s="1"/>
      <c r="EF1553" s="1"/>
      <c r="EG1553" s="1"/>
    </row>
    <row r="1554" spans="1:137">
      <c r="A1554" s="1"/>
      <c r="B1554" s="1"/>
      <c r="C1554" s="1"/>
      <c r="D1554" s="1"/>
      <c r="E1554" s="10"/>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c r="CO1554" s="1"/>
      <c r="CP1554" s="1"/>
      <c r="CQ1554" s="1"/>
      <c r="CR1554" s="1"/>
      <c r="CS1554" s="1"/>
      <c r="CT1554" s="1"/>
      <c r="CU1554" s="1"/>
      <c r="CV1554" s="1"/>
      <c r="CW1554" s="1"/>
      <c r="CX1554" s="1"/>
      <c r="CY1554" s="1"/>
      <c r="CZ1554" s="1"/>
      <c r="DA1554" s="1"/>
      <c r="DB1554" s="1"/>
      <c r="DC1554" s="1"/>
      <c r="DD1554" s="1"/>
      <c r="DE1554" s="1"/>
      <c r="DF1554" s="1"/>
      <c r="DG1554" s="1"/>
      <c r="DH1554" s="1"/>
      <c r="DI1554" s="1"/>
      <c r="DJ1554" s="1"/>
      <c r="DK1554" s="1"/>
      <c r="DL1554" s="1"/>
      <c r="DM1554" s="1"/>
      <c r="DN1554" s="1"/>
      <c r="DO1554" s="1"/>
      <c r="DP1554" s="1"/>
      <c r="DQ1554" s="1"/>
      <c r="DR1554" s="1"/>
      <c r="DS1554" s="1"/>
      <c r="DT1554" s="1"/>
      <c r="DU1554" s="1"/>
      <c r="DV1554" s="1"/>
      <c r="DW1554" s="1"/>
      <c r="DX1554" s="1"/>
      <c r="DY1554" s="1"/>
      <c r="DZ1554" s="1"/>
      <c r="EA1554" s="1"/>
      <c r="EB1554" s="1"/>
      <c r="EC1554" s="1"/>
      <c r="ED1554" s="1"/>
      <c r="EE1554" s="1"/>
      <c r="EF1554" s="1"/>
      <c r="EG1554" s="1"/>
    </row>
    <row r="1555" spans="1:137">
      <c r="A1555" s="1"/>
      <c r="B1555" s="1"/>
      <c r="C1555" s="1"/>
      <c r="D1555" s="1"/>
      <c r="E1555" s="10"/>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c r="CO1555" s="1"/>
      <c r="CP1555" s="1"/>
      <c r="CQ1555" s="1"/>
      <c r="CR1555" s="1"/>
      <c r="CS1555" s="1"/>
      <c r="CT1555" s="1"/>
      <c r="CU1555" s="1"/>
      <c r="CV1555" s="1"/>
      <c r="CW1555" s="1"/>
      <c r="CX1555" s="1"/>
      <c r="CY1555" s="1"/>
      <c r="CZ1555" s="1"/>
      <c r="DA1555" s="1"/>
      <c r="DB1555" s="1"/>
      <c r="DC1555" s="1"/>
      <c r="DD1555" s="1"/>
      <c r="DE1555" s="1"/>
      <c r="DF1555" s="1"/>
      <c r="DG1555" s="1"/>
      <c r="DH1555" s="1"/>
      <c r="DI1555" s="1"/>
      <c r="DJ1555" s="1"/>
      <c r="DK1555" s="1"/>
      <c r="DL1555" s="1"/>
      <c r="DM1555" s="1"/>
      <c r="DN1555" s="1"/>
      <c r="DO1555" s="1"/>
      <c r="DP1555" s="1"/>
      <c r="DQ1555" s="1"/>
      <c r="DR1555" s="1"/>
      <c r="DS1555" s="1"/>
      <c r="DT1555" s="1"/>
      <c r="DU1555" s="1"/>
      <c r="DV1555" s="1"/>
      <c r="DW1555" s="1"/>
      <c r="DX1555" s="1"/>
      <c r="DY1555" s="1"/>
      <c r="DZ1555" s="1"/>
      <c r="EA1555" s="1"/>
      <c r="EB1555" s="1"/>
      <c r="EC1555" s="1"/>
      <c r="ED1555" s="1"/>
      <c r="EE1555" s="1"/>
      <c r="EF1555" s="1"/>
      <c r="EG1555" s="1"/>
    </row>
    <row r="1556" spans="1:137">
      <c r="A1556" s="1"/>
      <c r="B1556" s="1"/>
      <c r="C1556" s="1"/>
      <c r="D1556" s="1"/>
      <c r="E1556" s="10"/>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c r="CO1556" s="1"/>
      <c r="CP1556" s="1"/>
      <c r="CQ1556" s="1"/>
      <c r="CR1556" s="1"/>
      <c r="CS1556" s="1"/>
      <c r="CT1556" s="1"/>
      <c r="CU1556" s="1"/>
      <c r="CV1556" s="1"/>
      <c r="CW1556" s="1"/>
      <c r="CX1556" s="1"/>
      <c r="CY1556" s="1"/>
      <c r="CZ1556" s="1"/>
      <c r="DA1556" s="1"/>
      <c r="DB1556" s="1"/>
      <c r="DC1556" s="1"/>
      <c r="DD1556" s="1"/>
      <c r="DE1556" s="1"/>
      <c r="DF1556" s="1"/>
      <c r="DG1556" s="1"/>
      <c r="DH1556" s="1"/>
      <c r="DI1556" s="1"/>
      <c r="DJ1556" s="1"/>
      <c r="DK1556" s="1"/>
      <c r="DL1556" s="1"/>
      <c r="DM1556" s="1"/>
      <c r="DN1556" s="1"/>
      <c r="DO1556" s="1"/>
      <c r="DP1556" s="1"/>
      <c r="DQ1556" s="1"/>
      <c r="DR1556" s="1"/>
      <c r="DS1556" s="1"/>
      <c r="DT1556" s="1"/>
      <c r="DU1556" s="1"/>
      <c r="DV1556" s="1"/>
      <c r="DW1556" s="1"/>
      <c r="DX1556" s="1"/>
      <c r="DY1556" s="1"/>
      <c r="DZ1556" s="1"/>
      <c r="EA1556" s="1"/>
      <c r="EB1556" s="1"/>
      <c r="EC1556" s="1"/>
      <c r="ED1556" s="1"/>
      <c r="EE1556" s="1"/>
      <c r="EF1556" s="1"/>
      <c r="EG1556" s="1"/>
    </row>
    <row r="1557" spans="1:137">
      <c r="A1557" s="1"/>
      <c r="B1557" s="1"/>
      <c r="C1557" s="1"/>
      <c r="D1557" s="1"/>
      <c r="E1557" s="10"/>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c r="CO1557" s="1"/>
      <c r="CP1557" s="1"/>
      <c r="CQ1557" s="1"/>
      <c r="CR1557" s="1"/>
      <c r="CS1557" s="1"/>
      <c r="CT1557" s="1"/>
      <c r="CU1557" s="1"/>
      <c r="CV1557" s="1"/>
      <c r="CW1557" s="1"/>
      <c r="CX1557" s="1"/>
      <c r="CY1557" s="1"/>
      <c r="CZ1557" s="1"/>
      <c r="DA1557" s="1"/>
      <c r="DB1557" s="1"/>
      <c r="DC1557" s="1"/>
      <c r="DD1557" s="1"/>
      <c r="DE1557" s="1"/>
      <c r="DF1557" s="1"/>
      <c r="DG1557" s="1"/>
      <c r="DH1557" s="1"/>
      <c r="DI1557" s="1"/>
      <c r="DJ1557" s="1"/>
      <c r="DK1557" s="1"/>
      <c r="DL1557" s="1"/>
      <c r="DM1557" s="1"/>
      <c r="DN1557" s="1"/>
      <c r="DO1557" s="1"/>
      <c r="DP1557" s="1"/>
      <c r="DQ1557" s="1"/>
      <c r="DR1557" s="1"/>
      <c r="DS1557" s="1"/>
      <c r="DT1557" s="1"/>
      <c r="DU1557" s="1"/>
      <c r="DV1557" s="1"/>
      <c r="DW1557" s="1"/>
      <c r="DX1557" s="1"/>
      <c r="DY1557" s="1"/>
      <c r="DZ1557" s="1"/>
      <c r="EA1557" s="1"/>
      <c r="EB1557" s="1"/>
      <c r="EC1557" s="1"/>
      <c r="ED1557" s="1"/>
      <c r="EE1557" s="1"/>
      <c r="EF1557" s="1"/>
      <c r="EG1557" s="1"/>
    </row>
    <row r="1558" spans="1:137">
      <c r="A1558" s="1"/>
      <c r="B1558" s="1"/>
      <c r="C1558" s="1"/>
      <c r="D1558" s="1"/>
      <c r="E1558" s="10"/>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c r="CO1558" s="1"/>
      <c r="CP1558" s="1"/>
      <c r="CQ1558" s="1"/>
      <c r="CR1558" s="1"/>
      <c r="CS1558" s="1"/>
      <c r="CT1558" s="1"/>
      <c r="CU1558" s="1"/>
      <c r="CV1558" s="1"/>
      <c r="CW1558" s="1"/>
      <c r="CX1558" s="1"/>
      <c r="CY1558" s="1"/>
      <c r="CZ1558" s="1"/>
      <c r="DA1558" s="1"/>
      <c r="DB1558" s="1"/>
      <c r="DC1558" s="1"/>
      <c r="DD1558" s="1"/>
      <c r="DE1558" s="1"/>
      <c r="DF1558" s="1"/>
      <c r="DG1558" s="1"/>
      <c r="DH1558" s="1"/>
      <c r="DI1558" s="1"/>
      <c r="DJ1558" s="1"/>
      <c r="DK1558" s="1"/>
      <c r="DL1558" s="1"/>
      <c r="DM1558" s="1"/>
      <c r="DN1558" s="1"/>
      <c r="DO1558" s="1"/>
      <c r="DP1558" s="1"/>
      <c r="DQ1558" s="1"/>
      <c r="DR1558" s="1"/>
      <c r="DS1558" s="1"/>
      <c r="DT1558" s="1"/>
      <c r="DU1558" s="1"/>
      <c r="DV1558" s="1"/>
      <c r="DW1558" s="1"/>
      <c r="DX1558" s="1"/>
      <c r="DY1558" s="1"/>
      <c r="DZ1558" s="1"/>
      <c r="EA1558" s="1"/>
      <c r="EB1558" s="1"/>
      <c r="EC1558" s="1"/>
      <c r="ED1558" s="1"/>
      <c r="EE1558" s="1"/>
      <c r="EF1558" s="1"/>
      <c r="EG1558" s="1"/>
    </row>
    <row r="1559" spans="1:137">
      <c r="A1559" s="1"/>
      <c r="B1559" s="1"/>
      <c r="C1559" s="1"/>
      <c r="D1559" s="1"/>
      <c r="E1559" s="10"/>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c r="CO1559" s="1"/>
      <c r="CP1559" s="1"/>
      <c r="CQ1559" s="1"/>
      <c r="CR1559" s="1"/>
      <c r="CS1559" s="1"/>
      <c r="CT1559" s="1"/>
      <c r="CU1559" s="1"/>
      <c r="CV1559" s="1"/>
      <c r="CW1559" s="1"/>
      <c r="CX1559" s="1"/>
      <c r="CY1559" s="1"/>
      <c r="CZ1559" s="1"/>
      <c r="DA1559" s="1"/>
      <c r="DB1559" s="1"/>
      <c r="DC1559" s="1"/>
      <c r="DD1559" s="1"/>
      <c r="DE1559" s="1"/>
      <c r="DF1559" s="1"/>
      <c r="DG1559" s="1"/>
      <c r="DH1559" s="1"/>
      <c r="DI1559" s="1"/>
      <c r="DJ1559" s="1"/>
      <c r="DK1559" s="1"/>
      <c r="DL1559" s="1"/>
      <c r="DM1559" s="1"/>
      <c r="DN1559" s="1"/>
      <c r="DO1559" s="1"/>
      <c r="DP1559" s="1"/>
      <c r="DQ1559" s="1"/>
      <c r="DR1559" s="1"/>
      <c r="DS1559" s="1"/>
      <c r="DT1559" s="1"/>
      <c r="DU1559" s="1"/>
      <c r="DV1559" s="1"/>
      <c r="DW1559" s="1"/>
      <c r="DX1559" s="1"/>
      <c r="DY1559" s="1"/>
      <c r="DZ1559" s="1"/>
      <c r="EA1559" s="1"/>
      <c r="EB1559" s="1"/>
      <c r="EC1559" s="1"/>
      <c r="ED1559" s="1"/>
      <c r="EE1559" s="1"/>
      <c r="EF1559" s="1"/>
      <c r="EG1559" s="1"/>
    </row>
    <row r="1560" spans="1:137">
      <c r="A1560" s="1"/>
      <c r="B1560" s="1"/>
      <c r="C1560" s="1"/>
      <c r="D1560" s="1"/>
      <c r="E1560" s="10"/>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J1560" s="1"/>
      <c r="CK1560" s="1"/>
      <c r="CL1560" s="1"/>
      <c r="CM1560" s="1"/>
      <c r="CN1560" s="1"/>
      <c r="CO1560" s="1"/>
      <c r="CP1560" s="1"/>
      <c r="CQ1560" s="1"/>
      <c r="CR1560" s="1"/>
      <c r="CS1560" s="1"/>
      <c r="CT1560" s="1"/>
      <c r="CU1560" s="1"/>
      <c r="CV1560" s="1"/>
      <c r="CW1560" s="1"/>
      <c r="CX1560" s="1"/>
      <c r="CY1560" s="1"/>
      <c r="CZ1560" s="1"/>
      <c r="DA1560" s="1"/>
      <c r="DB1560" s="1"/>
      <c r="DC1560" s="1"/>
      <c r="DD1560" s="1"/>
      <c r="DE1560" s="1"/>
      <c r="DF1560" s="1"/>
      <c r="DG1560" s="1"/>
      <c r="DH1560" s="1"/>
      <c r="DI1560" s="1"/>
      <c r="DJ1560" s="1"/>
      <c r="DK1560" s="1"/>
      <c r="DL1560" s="1"/>
      <c r="DM1560" s="1"/>
      <c r="DN1560" s="1"/>
      <c r="DO1560" s="1"/>
      <c r="DP1560" s="1"/>
      <c r="DQ1560" s="1"/>
      <c r="DR1560" s="1"/>
      <c r="DS1560" s="1"/>
      <c r="DT1560" s="1"/>
      <c r="DU1560" s="1"/>
      <c r="DV1560" s="1"/>
      <c r="DW1560" s="1"/>
      <c r="DX1560" s="1"/>
      <c r="DY1560" s="1"/>
      <c r="DZ1560" s="1"/>
      <c r="EA1560" s="1"/>
      <c r="EB1560" s="1"/>
      <c r="EC1560" s="1"/>
      <c r="ED1560" s="1"/>
      <c r="EE1560" s="1"/>
      <c r="EF1560" s="1"/>
      <c r="EG1560" s="1"/>
    </row>
    <row r="1561" spans="1:137">
      <c r="A1561" s="1"/>
      <c r="B1561" s="1"/>
      <c r="C1561" s="1"/>
      <c r="D1561" s="1"/>
      <c r="E1561" s="10"/>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J1561" s="1"/>
      <c r="CK1561" s="1"/>
      <c r="CL1561" s="1"/>
      <c r="CM1561" s="1"/>
      <c r="CN1561" s="1"/>
      <c r="CO1561" s="1"/>
      <c r="CP1561" s="1"/>
      <c r="CQ1561" s="1"/>
      <c r="CR1561" s="1"/>
      <c r="CS1561" s="1"/>
      <c r="CT1561" s="1"/>
      <c r="CU1561" s="1"/>
      <c r="CV1561" s="1"/>
      <c r="CW1561" s="1"/>
      <c r="CX1561" s="1"/>
      <c r="CY1561" s="1"/>
      <c r="CZ1561" s="1"/>
      <c r="DA1561" s="1"/>
      <c r="DB1561" s="1"/>
      <c r="DC1561" s="1"/>
      <c r="DD1561" s="1"/>
      <c r="DE1561" s="1"/>
      <c r="DF1561" s="1"/>
      <c r="DG1561" s="1"/>
      <c r="DH1561" s="1"/>
      <c r="DI1561" s="1"/>
      <c r="DJ1561" s="1"/>
      <c r="DK1561" s="1"/>
      <c r="DL1561" s="1"/>
      <c r="DM1561" s="1"/>
      <c r="DN1561" s="1"/>
      <c r="DO1561" s="1"/>
      <c r="DP1561" s="1"/>
      <c r="DQ1561" s="1"/>
      <c r="DR1561" s="1"/>
      <c r="DS1561" s="1"/>
      <c r="DT1561" s="1"/>
      <c r="DU1561" s="1"/>
      <c r="DV1561" s="1"/>
      <c r="DW1561" s="1"/>
      <c r="DX1561" s="1"/>
      <c r="DY1561" s="1"/>
      <c r="DZ1561" s="1"/>
      <c r="EA1561" s="1"/>
      <c r="EB1561" s="1"/>
      <c r="EC1561" s="1"/>
      <c r="ED1561" s="1"/>
      <c r="EE1561" s="1"/>
      <c r="EF1561" s="1"/>
      <c r="EG1561" s="1"/>
    </row>
    <row r="1562" spans="1:137">
      <c r="A1562" s="1"/>
      <c r="B1562" s="1"/>
      <c r="C1562" s="1"/>
      <c r="D1562" s="1"/>
      <c r="E1562" s="10"/>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J1562" s="1"/>
      <c r="CK1562" s="1"/>
      <c r="CL1562" s="1"/>
      <c r="CM1562" s="1"/>
      <c r="CN1562" s="1"/>
      <c r="CO1562" s="1"/>
      <c r="CP1562" s="1"/>
      <c r="CQ1562" s="1"/>
      <c r="CR1562" s="1"/>
      <c r="CS1562" s="1"/>
      <c r="CT1562" s="1"/>
      <c r="CU1562" s="1"/>
      <c r="CV1562" s="1"/>
      <c r="CW1562" s="1"/>
      <c r="CX1562" s="1"/>
      <c r="CY1562" s="1"/>
      <c r="CZ1562" s="1"/>
      <c r="DA1562" s="1"/>
      <c r="DB1562" s="1"/>
      <c r="DC1562" s="1"/>
      <c r="DD1562" s="1"/>
      <c r="DE1562" s="1"/>
      <c r="DF1562" s="1"/>
      <c r="DG1562" s="1"/>
      <c r="DH1562" s="1"/>
      <c r="DI1562" s="1"/>
      <c r="DJ1562" s="1"/>
      <c r="DK1562" s="1"/>
      <c r="DL1562" s="1"/>
      <c r="DM1562" s="1"/>
      <c r="DN1562" s="1"/>
      <c r="DO1562" s="1"/>
      <c r="DP1562" s="1"/>
      <c r="DQ1562" s="1"/>
      <c r="DR1562" s="1"/>
      <c r="DS1562" s="1"/>
      <c r="DT1562" s="1"/>
      <c r="DU1562" s="1"/>
      <c r="DV1562" s="1"/>
      <c r="DW1562" s="1"/>
      <c r="DX1562" s="1"/>
      <c r="DY1562" s="1"/>
      <c r="DZ1562" s="1"/>
      <c r="EA1562" s="1"/>
      <c r="EB1562" s="1"/>
      <c r="EC1562" s="1"/>
      <c r="ED1562" s="1"/>
      <c r="EE1562" s="1"/>
      <c r="EF1562" s="1"/>
      <c r="EG1562" s="1"/>
    </row>
    <row r="1563" spans="1:137">
      <c r="A1563" s="1"/>
      <c r="B1563" s="1"/>
      <c r="C1563" s="1"/>
      <c r="D1563" s="1"/>
      <c r="E1563" s="10"/>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J1563" s="1"/>
      <c r="CK1563" s="1"/>
      <c r="CL1563" s="1"/>
      <c r="CM1563" s="1"/>
      <c r="CN1563" s="1"/>
      <c r="CO1563" s="1"/>
      <c r="CP1563" s="1"/>
      <c r="CQ1563" s="1"/>
      <c r="CR1563" s="1"/>
      <c r="CS1563" s="1"/>
      <c r="CT1563" s="1"/>
      <c r="CU1563" s="1"/>
      <c r="CV1563" s="1"/>
      <c r="CW1563" s="1"/>
      <c r="CX1563" s="1"/>
      <c r="CY1563" s="1"/>
      <c r="CZ1563" s="1"/>
      <c r="DA1563" s="1"/>
      <c r="DB1563" s="1"/>
      <c r="DC1563" s="1"/>
      <c r="DD1563" s="1"/>
      <c r="DE1563" s="1"/>
      <c r="DF1563" s="1"/>
      <c r="DG1563" s="1"/>
      <c r="DH1563" s="1"/>
      <c r="DI1563" s="1"/>
      <c r="DJ1563" s="1"/>
      <c r="DK1563" s="1"/>
      <c r="DL1563" s="1"/>
      <c r="DM1563" s="1"/>
      <c r="DN1563" s="1"/>
      <c r="DO1563" s="1"/>
      <c r="DP1563" s="1"/>
      <c r="DQ1563" s="1"/>
      <c r="DR1563" s="1"/>
      <c r="DS1563" s="1"/>
      <c r="DT1563" s="1"/>
      <c r="DU1563" s="1"/>
      <c r="DV1563" s="1"/>
      <c r="DW1563" s="1"/>
      <c r="DX1563" s="1"/>
      <c r="DY1563" s="1"/>
      <c r="DZ1563" s="1"/>
      <c r="EA1563" s="1"/>
      <c r="EB1563" s="1"/>
      <c r="EC1563" s="1"/>
      <c r="ED1563" s="1"/>
      <c r="EE1563" s="1"/>
      <c r="EF1563" s="1"/>
      <c r="EG1563" s="1"/>
    </row>
    <row r="1564" spans="1:137">
      <c r="A1564" s="1"/>
      <c r="B1564" s="1"/>
      <c r="C1564" s="1"/>
      <c r="D1564" s="1"/>
      <c r="E1564" s="10"/>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c r="BS1564" s="1"/>
      <c r="BT1564" s="1"/>
      <c r="BU1564" s="1"/>
      <c r="BV1564" s="1"/>
      <c r="BW1564" s="1"/>
      <c r="BX1564" s="1"/>
      <c r="BY1564" s="1"/>
      <c r="BZ1564" s="1"/>
      <c r="CA1564" s="1"/>
      <c r="CB1564" s="1"/>
      <c r="CC1564" s="1"/>
      <c r="CD1564" s="1"/>
      <c r="CE1564" s="1"/>
      <c r="CF1564" s="1"/>
      <c r="CG1564" s="1"/>
      <c r="CH1564" s="1"/>
      <c r="CI1564" s="1"/>
      <c r="CJ1564" s="1"/>
      <c r="CK1564" s="1"/>
      <c r="CL1564" s="1"/>
      <c r="CM1564" s="1"/>
      <c r="CN1564" s="1"/>
      <c r="CO1564" s="1"/>
      <c r="CP1564" s="1"/>
      <c r="CQ1564" s="1"/>
      <c r="CR1564" s="1"/>
      <c r="CS1564" s="1"/>
      <c r="CT1564" s="1"/>
      <c r="CU1564" s="1"/>
      <c r="CV1564" s="1"/>
      <c r="CW1564" s="1"/>
      <c r="CX1564" s="1"/>
      <c r="CY1564" s="1"/>
      <c r="CZ1564" s="1"/>
      <c r="DA1564" s="1"/>
      <c r="DB1564" s="1"/>
      <c r="DC1564" s="1"/>
      <c r="DD1564" s="1"/>
      <c r="DE1564" s="1"/>
      <c r="DF1564" s="1"/>
      <c r="DG1564" s="1"/>
      <c r="DH1564" s="1"/>
      <c r="DI1564" s="1"/>
      <c r="DJ1564" s="1"/>
      <c r="DK1564" s="1"/>
      <c r="DL1564" s="1"/>
      <c r="DM1564" s="1"/>
      <c r="DN1564" s="1"/>
      <c r="DO1564" s="1"/>
      <c r="DP1564" s="1"/>
      <c r="DQ1564" s="1"/>
      <c r="DR1564" s="1"/>
      <c r="DS1564" s="1"/>
      <c r="DT1564" s="1"/>
      <c r="DU1564" s="1"/>
      <c r="DV1564" s="1"/>
      <c r="DW1564" s="1"/>
      <c r="DX1564" s="1"/>
      <c r="DY1564" s="1"/>
      <c r="DZ1564" s="1"/>
      <c r="EA1564" s="1"/>
      <c r="EB1564" s="1"/>
      <c r="EC1564" s="1"/>
      <c r="ED1564" s="1"/>
      <c r="EE1564" s="1"/>
      <c r="EF1564" s="1"/>
      <c r="EG1564" s="1"/>
    </row>
    <row r="1565" spans="1:137">
      <c r="A1565" s="1"/>
      <c r="B1565" s="1"/>
      <c r="C1565" s="1"/>
      <c r="D1565" s="1"/>
      <c r="E1565" s="10"/>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J1565" s="1"/>
      <c r="CK1565" s="1"/>
      <c r="CL1565" s="1"/>
      <c r="CM1565" s="1"/>
      <c r="CN1565" s="1"/>
      <c r="CO1565" s="1"/>
      <c r="CP1565" s="1"/>
      <c r="CQ1565" s="1"/>
      <c r="CR1565" s="1"/>
      <c r="CS1565" s="1"/>
      <c r="CT1565" s="1"/>
      <c r="CU1565" s="1"/>
      <c r="CV1565" s="1"/>
      <c r="CW1565" s="1"/>
      <c r="CX1565" s="1"/>
      <c r="CY1565" s="1"/>
      <c r="CZ1565" s="1"/>
      <c r="DA1565" s="1"/>
      <c r="DB1565" s="1"/>
      <c r="DC1565" s="1"/>
      <c r="DD1565" s="1"/>
      <c r="DE1565" s="1"/>
      <c r="DF1565" s="1"/>
      <c r="DG1565" s="1"/>
      <c r="DH1565" s="1"/>
      <c r="DI1565" s="1"/>
      <c r="DJ1565" s="1"/>
      <c r="DK1565" s="1"/>
      <c r="DL1565" s="1"/>
      <c r="DM1565" s="1"/>
      <c r="DN1565" s="1"/>
      <c r="DO1565" s="1"/>
      <c r="DP1565" s="1"/>
      <c r="DQ1565" s="1"/>
      <c r="DR1565" s="1"/>
      <c r="DS1565" s="1"/>
      <c r="DT1565" s="1"/>
      <c r="DU1565" s="1"/>
      <c r="DV1565" s="1"/>
      <c r="DW1565" s="1"/>
      <c r="DX1565" s="1"/>
      <c r="DY1565" s="1"/>
      <c r="DZ1565" s="1"/>
      <c r="EA1565" s="1"/>
      <c r="EB1565" s="1"/>
      <c r="EC1565" s="1"/>
      <c r="ED1565" s="1"/>
      <c r="EE1565" s="1"/>
      <c r="EF1565" s="1"/>
      <c r="EG1565" s="1"/>
    </row>
    <row r="1566" spans="1:137">
      <c r="A1566" s="1"/>
      <c r="B1566" s="1"/>
      <c r="C1566" s="1"/>
      <c r="D1566" s="1"/>
      <c r="E1566" s="10"/>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c r="BS1566" s="1"/>
      <c r="BT1566" s="1"/>
      <c r="BU1566" s="1"/>
      <c r="BV1566" s="1"/>
      <c r="BW1566" s="1"/>
      <c r="BX1566" s="1"/>
      <c r="BY1566" s="1"/>
      <c r="BZ1566" s="1"/>
      <c r="CA1566" s="1"/>
      <c r="CB1566" s="1"/>
      <c r="CC1566" s="1"/>
      <c r="CD1566" s="1"/>
      <c r="CE1566" s="1"/>
      <c r="CF1566" s="1"/>
      <c r="CG1566" s="1"/>
      <c r="CH1566" s="1"/>
      <c r="CI1566" s="1"/>
      <c r="CJ1566" s="1"/>
      <c r="CK1566" s="1"/>
      <c r="CL1566" s="1"/>
      <c r="CM1566" s="1"/>
      <c r="CN1566" s="1"/>
      <c r="CO1566" s="1"/>
      <c r="CP1566" s="1"/>
      <c r="CQ1566" s="1"/>
      <c r="CR1566" s="1"/>
      <c r="CS1566" s="1"/>
      <c r="CT1566" s="1"/>
      <c r="CU1566" s="1"/>
      <c r="CV1566" s="1"/>
      <c r="CW1566" s="1"/>
      <c r="CX1566" s="1"/>
      <c r="CY1566" s="1"/>
      <c r="CZ1566" s="1"/>
      <c r="DA1566" s="1"/>
      <c r="DB1566" s="1"/>
      <c r="DC1566" s="1"/>
      <c r="DD1566" s="1"/>
      <c r="DE1566" s="1"/>
      <c r="DF1566" s="1"/>
      <c r="DG1566" s="1"/>
      <c r="DH1566" s="1"/>
      <c r="DI1566" s="1"/>
      <c r="DJ1566" s="1"/>
      <c r="DK1566" s="1"/>
      <c r="DL1566" s="1"/>
      <c r="DM1566" s="1"/>
      <c r="DN1566" s="1"/>
      <c r="DO1566" s="1"/>
      <c r="DP1566" s="1"/>
      <c r="DQ1566" s="1"/>
      <c r="DR1566" s="1"/>
      <c r="DS1566" s="1"/>
      <c r="DT1566" s="1"/>
      <c r="DU1566" s="1"/>
      <c r="DV1566" s="1"/>
      <c r="DW1566" s="1"/>
      <c r="DX1566" s="1"/>
      <c r="DY1566" s="1"/>
      <c r="DZ1566" s="1"/>
      <c r="EA1566" s="1"/>
      <c r="EB1566" s="1"/>
      <c r="EC1566" s="1"/>
      <c r="ED1566" s="1"/>
      <c r="EE1566" s="1"/>
      <c r="EF1566" s="1"/>
      <c r="EG1566" s="1"/>
    </row>
    <row r="1567" spans="1:137">
      <c r="A1567" s="1"/>
      <c r="B1567" s="1"/>
      <c r="C1567" s="1"/>
      <c r="D1567" s="1"/>
      <c r="E1567" s="10"/>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c r="BS1567" s="1"/>
      <c r="BT1567" s="1"/>
      <c r="BU1567" s="1"/>
      <c r="BV1567" s="1"/>
      <c r="BW1567" s="1"/>
      <c r="BX1567" s="1"/>
      <c r="BY1567" s="1"/>
      <c r="BZ1567" s="1"/>
      <c r="CA1567" s="1"/>
      <c r="CB1567" s="1"/>
      <c r="CC1567" s="1"/>
      <c r="CD1567" s="1"/>
      <c r="CE1567" s="1"/>
      <c r="CF1567" s="1"/>
      <c r="CG1567" s="1"/>
      <c r="CH1567" s="1"/>
      <c r="CI1567" s="1"/>
      <c r="CJ1567" s="1"/>
      <c r="CK1567" s="1"/>
      <c r="CL1567" s="1"/>
      <c r="CM1567" s="1"/>
      <c r="CN1567" s="1"/>
      <c r="CO1567" s="1"/>
      <c r="CP1567" s="1"/>
      <c r="CQ1567" s="1"/>
      <c r="CR1567" s="1"/>
      <c r="CS1567" s="1"/>
      <c r="CT1567" s="1"/>
      <c r="CU1567" s="1"/>
      <c r="CV1567" s="1"/>
      <c r="CW1567" s="1"/>
      <c r="CX1567" s="1"/>
      <c r="CY1567" s="1"/>
      <c r="CZ1567" s="1"/>
      <c r="DA1567" s="1"/>
      <c r="DB1567" s="1"/>
      <c r="DC1567" s="1"/>
      <c r="DD1567" s="1"/>
      <c r="DE1567" s="1"/>
      <c r="DF1567" s="1"/>
      <c r="DG1567" s="1"/>
      <c r="DH1567" s="1"/>
      <c r="DI1567" s="1"/>
      <c r="DJ1567" s="1"/>
      <c r="DK1567" s="1"/>
      <c r="DL1567" s="1"/>
      <c r="DM1567" s="1"/>
      <c r="DN1567" s="1"/>
      <c r="DO1567" s="1"/>
      <c r="DP1567" s="1"/>
      <c r="DQ1567" s="1"/>
      <c r="DR1567" s="1"/>
      <c r="DS1567" s="1"/>
      <c r="DT1567" s="1"/>
      <c r="DU1567" s="1"/>
      <c r="DV1567" s="1"/>
      <c r="DW1567" s="1"/>
      <c r="DX1567" s="1"/>
      <c r="DY1567" s="1"/>
      <c r="DZ1567" s="1"/>
      <c r="EA1567" s="1"/>
      <c r="EB1567" s="1"/>
      <c r="EC1567" s="1"/>
      <c r="ED1567" s="1"/>
      <c r="EE1567" s="1"/>
      <c r="EF1567" s="1"/>
      <c r="EG1567" s="1"/>
    </row>
    <row r="1568" spans="1:137">
      <c r="A1568" s="1"/>
      <c r="B1568" s="1"/>
      <c r="C1568" s="1"/>
      <c r="D1568" s="1"/>
      <c r="E1568" s="10"/>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c r="BS1568" s="1"/>
      <c r="BT1568" s="1"/>
      <c r="BU1568" s="1"/>
      <c r="BV1568" s="1"/>
      <c r="BW1568" s="1"/>
      <c r="BX1568" s="1"/>
      <c r="BY1568" s="1"/>
      <c r="BZ1568" s="1"/>
      <c r="CA1568" s="1"/>
      <c r="CB1568" s="1"/>
      <c r="CC1568" s="1"/>
      <c r="CD1568" s="1"/>
      <c r="CE1568" s="1"/>
      <c r="CF1568" s="1"/>
      <c r="CG1568" s="1"/>
      <c r="CH1568" s="1"/>
      <c r="CI1568" s="1"/>
      <c r="CJ1568" s="1"/>
      <c r="CK1568" s="1"/>
      <c r="CL1568" s="1"/>
      <c r="CM1568" s="1"/>
      <c r="CN1568" s="1"/>
      <c r="CO1568" s="1"/>
      <c r="CP1568" s="1"/>
      <c r="CQ1568" s="1"/>
      <c r="CR1568" s="1"/>
      <c r="CS1568" s="1"/>
      <c r="CT1568" s="1"/>
      <c r="CU1568" s="1"/>
      <c r="CV1568" s="1"/>
      <c r="CW1568" s="1"/>
      <c r="CX1568" s="1"/>
      <c r="CY1568" s="1"/>
      <c r="CZ1568" s="1"/>
      <c r="DA1568" s="1"/>
      <c r="DB1568" s="1"/>
      <c r="DC1568" s="1"/>
      <c r="DD1568" s="1"/>
      <c r="DE1568" s="1"/>
      <c r="DF1568" s="1"/>
      <c r="DG1568" s="1"/>
      <c r="DH1568" s="1"/>
      <c r="DI1568" s="1"/>
      <c r="DJ1568" s="1"/>
      <c r="DK1568" s="1"/>
      <c r="DL1568" s="1"/>
      <c r="DM1568" s="1"/>
      <c r="DN1568" s="1"/>
      <c r="DO1568" s="1"/>
      <c r="DP1568" s="1"/>
      <c r="DQ1568" s="1"/>
      <c r="DR1568" s="1"/>
      <c r="DS1568" s="1"/>
      <c r="DT1568" s="1"/>
      <c r="DU1568" s="1"/>
      <c r="DV1568" s="1"/>
      <c r="DW1568" s="1"/>
      <c r="DX1568" s="1"/>
      <c r="DY1568" s="1"/>
      <c r="DZ1568" s="1"/>
      <c r="EA1568" s="1"/>
      <c r="EB1568" s="1"/>
      <c r="EC1568" s="1"/>
      <c r="ED1568" s="1"/>
      <c r="EE1568" s="1"/>
      <c r="EF1568" s="1"/>
      <c r="EG1568" s="1"/>
    </row>
    <row r="1569" spans="1:137">
      <c r="A1569" s="1"/>
      <c r="B1569" s="1"/>
      <c r="C1569" s="1"/>
      <c r="D1569" s="1"/>
      <c r="E1569" s="10"/>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J1569" s="1"/>
      <c r="CK1569" s="1"/>
      <c r="CL1569" s="1"/>
      <c r="CM1569" s="1"/>
      <c r="CN1569" s="1"/>
      <c r="CO1569" s="1"/>
      <c r="CP1569" s="1"/>
      <c r="CQ1569" s="1"/>
      <c r="CR1569" s="1"/>
      <c r="CS1569" s="1"/>
      <c r="CT1569" s="1"/>
      <c r="CU1569" s="1"/>
      <c r="CV1569" s="1"/>
      <c r="CW1569" s="1"/>
      <c r="CX1569" s="1"/>
      <c r="CY1569" s="1"/>
      <c r="CZ1569" s="1"/>
      <c r="DA1569" s="1"/>
      <c r="DB1569" s="1"/>
      <c r="DC1569" s="1"/>
      <c r="DD1569" s="1"/>
      <c r="DE1569" s="1"/>
      <c r="DF1569" s="1"/>
      <c r="DG1569" s="1"/>
      <c r="DH1569" s="1"/>
      <c r="DI1569" s="1"/>
      <c r="DJ1569" s="1"/>
      <c r="DK1569" s="1"/>
      <c r="DL1569" s="1"/>
      <c r="DM1569" s="1"/>
      <c r="DN1569" s="1"/>
      <c r="DO1569" s="1"/>
      <c r="DP1569" s="1"/>
      <c r="DQ1569" s="1"/>
      <c r="DR1569" s="1"/>
      <c r="DS1569" s="1"/>
      <c r="DT1569" s="1"/>
      <c r="DU1569" s="1"/>
      <c r="DV1569" s="1"/>
      <c r="DW1569" s="1"/>
      <c r="DX1569" s="1"/>
      <c r="DY1569" s="1"/>
      <c r="DZ1569" s="1"/>
      <c r="EA1569" s="1"/>
      <c r="EB1569" s="1"/>
      <c r="EC1569" s="1"/>
      <c r="ED1569" s="1"/>
      <c r="EE1569" s="1"/>
      <c r="EF1569" s="1"/>
      <c r="EG1569" s="1"/>
    </row>
    <row r="1570" spans="1:137">
      <c r="A1570" s="1"/>
      <c r="B1570" s="1"/>
      <c r="C1570" s="1"/>
      <c r="D1570" s="1"/>
      <c r="E1570" s="10"/>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c r="BS1570" s="1"/>
      <c r="BT1570" s="1"/>
      <c r="BU1570" s="1"/>
      <c r="BV1570" s="1"/>
      <c r="BW1570" s="1"/>
      <c r="BX1570" s="1"/>
      <c r="BY1570" s="1"/>
      <c r="BZ1570" s="1"/>
      <c r="CA1570" s="1"/>
      <c r="CB1570" s="1"/>
      <c r="CC1570" s="1"/>
      <c r="CD1570" s="1"/>
      <c r="CE1570" s="1"/>
      <c r="CF1570" s="1"/>
      <c r="CG1570" s="1"/>
      <c r="CH1570" s="1"/>
      <c r="CI1570" s="1"/>
      <c r="CJ1570" s="1"/>
      <c r="CK1570" s="1"/>
      <c r="CL1570" s="1"/>
      <c r="CM1570" s="1"/>
      <c r="CN1570" s="1"/>
      <c r="CO1570" s="1"/>
      <c r="CP1570" s="1"/>
      <c r="CQ1570" s="1"/>
      <c r="CR1570" s="1"/>
      <c r="CS1570" s="1"/>
      <c r="CT1570" s="1"/>
      <c r="CU1570" s="1"/>
      <c r="CV1570" s="1"/>
      <c r="CW1570" s="1"/>
      <c r="CX1570" s="1"/>
      <c r="CY1570" s="1"/>
      <c r="CZ1570" s="1"/>
      <c r="DA1570" s="1"/>
      <c r="DB1570" s="1"/>
      <c r="DC1570" s="1"/>
      <c r="DD1570" s="1"/>
      <c r="DE1570" s="1"/>
      <c r="DF1570" s="1"/>
      <c r="DG1570" s="1"/>
      <c r="DH1570" s="1"/>
      <c r="DI1570" s="1"/>
      <c r="DJ1570" s="1"/>
      <c r="DK1570" s="1"/>
      <c r="DL1570" s="1"/>
      <c r="DM1570" s="1"/>
      <c r="DN1570" s="1"/>
      <c r="DO1570" s="1"/>
      <c r="DP1570" s="1"/>
      <c r="DQ1570" s="1"/>
      <c r="DR1570" s="1"/>
      <c r="DS1570" s="1"/>
      <c r="DT1570" s="1"/>
      <c r="DU1570" s="1"/>
      <c r="DV1570" s="1"/>
      <c r="DW1570" s="1"/>
      <c r="DX1570" s="1"/>
      <c r="DY1570" s="1"/>
      <c r="DZ1570" s="1"/>
      <c r="EA1570" s="1"/>
      <c r="EB1570" s="1"/>
      <c r="EC1570" s="1"/>
      <c r="ED1570" s="1"/>
      <c r="EE1570" s="1"/>
      <c r="EF1570" s="1"/>
      <c r="EG1570" s="1"/>
    </row>
    <row r="1571" spans="1:137">
      <c r="A1571" s="1"/>
      <c r="B1571" s="1"/>
      <c r="C1571" s="1"/>
      <c r="D1571" s="1"/>
      <c r="E1571" s="10"/>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c r="BS1571" s="1"/>
      <c r="BT1571" s="1"/>
      <c r="BU1571" s="1"/>
      <c r="BV1571" s="1"/>
      <c r="BW1571" s="1"/>
      <c r="BX1571" s="1"/>
      <c r="BY1571" s="1"/>
      <c r="BZ1571" s="1"/>
      <c r="CA1571" s="1"/>
      <c r="CB1571" s="1"/>
      <c r="CC1571" s="1"/>
      <c r="CD1571" s="1"/>
      <c r="CE1571" s="1"/>
      <c r="CF1571" s="1"/>
      <c r="CG1571" s="1"/>
      <c r="CH1571" s="1"/>
      <c r="CI1571" s="1"/>
      <c r="CJ1571" s="1"/>
      <c r="CK1571" s="1"/>
      <c r="CL1571" s="1"/>
      <c r="CM1571" s="1"/>
      <c r="CN1571" s="1"/>
      <c r="CO1571" s="1"/>
      <c r="CP1571" s="1"/>
      <c r="CQ1571" s="1"/>
      <c r="CR1571" s="1"/>
      <c r="CS1571" s="1"/>
      <c r="CT1571" s="1"/>
      <c r="CU1571" s="1"/>
      <c r="CV1571" s="1"/>
      <c r="CW1571" s="1"/>
      <c r="CX1571" s="1"/>
      <c r="CY1571" s="1"/>
      <c r="CZ1571" s="1"/>
      <c r="DA1571" s="1"/>
      <c r="DB1571" s="1"/>
      <c r="DC1571" s="1"/>
      <c r="DD1571" s="1"/>
      <c r="DE1571" s="1"/>
      <c r="DF1571" s="1"/>
      <c r="DG1571" s="1"/>
      <c r="DH1571" s="1"/>
      <c r="DI1571" s="1"/>
      <c r="DJ1571" s="1"/>
      <c r="DK1571" s="1"/>
      <c r="DL1571" s="1"/>
      <c r="DM1571" s="1"/>
      <c r="DN1571" s="1"/>
      <c r="DO1571" s="1"/>
      <c r="DP1571" s="1"/>
      <c r="DQ1571" s="1"/>
      <c r="DR1571" s="1"/>
      <c r="DS1571" s="1"/>
      <c r="DT1571" s="1"/>
      <c r="DU1571" s="1"/>
      <c r="DV1571" s="1"/>
      <c r="DW1571" s="1"/>
      <c r="DX1571" s="1"/>
      <c r="DY1571" s="1"/>
      <c r="DZ1571" s="1"/>
      <c r="EA1571" s="1"/>
      <c r="EB1571" s="1"/>
      <c r="EC1571" s="1"/>
      <c r="ED1571" s="1"/>
      <c r="EE1571" s="1"/>
      <c r="EF1571" s="1"/>
      <c r="EG1571" s="1"/>
    </row>
    <row r="1572" spans="1:137">
      <c r="A1572" s="1"/>
      <c r="B1572" s="1"/>
      <c r="C1572" s="1"/>
      <c r="D1572" s="1"/>
      <c r="E1572" s="10"/>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c r="BS1572" s="1"/>
      <c r="BT1572" s="1"/>
      <c r="BU1572" s="1"/>
      <c r="BV1572" s="1"/>
      <c r="BW1572" s="1"/>
      <c r="BX1572" s="1"/>
      <c r="BY1572" s="1"/>
      <c r="BZ1572" s="1"/>
      <c r="CA1572" s="1"/>
      <c r="CB1572" s="1"/>
      <c r="CC1572" s="1"/>
      <c r="CD1572" s="1"/>
      <c r="CE1572" s="1"/>
      <c r="CF1572" s="1"/>
      <c r="CG1572" s="1"/>
      <c r="CH1572" s="1"/>
      <c r="CI1572" s="1"/>
      <c r="CJ1572" s="1"/>
      <c r="CK1572" s="1"/>
      <c r="CL1572" s="1"/>
      <c r="CM1572" s="1"/>
      <c r="CN1572" s="1"/>
      <c r="CO1572" s="1"/>
      <c r="CP1572" s="1"/>
      <c r="CQ1572" s="1"/>
      <c r="CR1572" s="1"/>
      <c r="CS1572" s="1"/>
      <c r="CT1572" s="1"/>
      <c r="CU1572" s="1"/>
      <c r="CV1572" s="1"/>
      <c r="CW1572" s="1"/>
      <c r="CX1572" s="1"/>
      <c r="CY1572" s="1"/>
      <c r="CZ1572" s="1"/>
      <c r="DA1572" s="1"/>
      <c r="DB1572" s="1"/>
      <c r="DC1572" s="1"/>
      <c r="DD1572" s="1"/>
      <c r="DE1572" s="1"/>
      <c r="DF1572" s="1"/>
      <c r="DG1572" s="1"/>
      <c r="DH1572" s="1"/>
      <c r="DI1572" s="1"/>
      <c r="DJ1572" s="1"/>
      <c r="DK1572" s="1"/>
      <c r="DL1572" s="1"/>
      <c r="DM1572" s="1"/>
      <c r="DN1572" s="1"/>
      <c r="DO1572" s="1"/>
      <c r="DP1572" s="1"/>
      <c r="DQ1572" s="1"/>
      <c r="DR1572" s="1"/>
      <c r="DS1572" s="1"/>
      <c r="DT1572" s="1"/>
      <c r="DU1572" s="1"/>
      <c r="DV1572" s="1"/>
      <c r="DW1572" s="1"/>
      <c r="DX1572" s="1"/>
      <c r="DY1572" s="1"/>
      <c r="DZ1572" s="1"/>
      <c r="EA1572" s="1"/>
      <c r="EB1572" s="1"/>
      <c r="EC1572" s="1"/>
      <c r="ED1572" s="1"/>
      <c r="EE1572" s="1"/>
      <c r="EF1572" s="1"/>
      <c r="EG1572" s="1"/>
    </row>
    <row r="1573" spans="1:137">
      <c r="A1573" s="1"/>
      <c r="B1573" s="1"/>
      <c r="C1573" s="1"/>
      <c r="D1573" s="1"/>
      <c r="E1573" s="10"/>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c r="BS1573" s="1"/>
      <c r="BT1573" s="1"/>
      <c r="BU1573" s="1"/>
      <c r="BV1573" s="1"/>
      <c r="BW1573" s="1"/>
      <c r="BX1573" s="1"/>
      <c r="BY1573" s="1"/>
      <c r="BZ1573" s="1"/>
      <c r="CA1573" s="1"/>
      <c r="CB1573" s="1"/>
      <c r="CC1573" s="1"/>
      <c r="CD1573" s="1"/>
      <c r="CE1573" s="1"/>
      <c r="CF1573" s="1"/>
      <c r="CG1573" s="1"/>
      <c r="CH1573" s="1"/>
      <c r="CI1573" s="1"/>
      <c r="CJ1573" s="1"/>
      <c r="CK1573" s="1"/>
      <c r="CL1573" s="1"/>
      <c r="CM1573" s="1"/>
      <c r="CN1573" s="1"/>
      <c r="CO1573" s="1"/>
      <c r="CP1573" s="1"/>
      <c r="CQ1573" s="1"/>
      <c r="CR1573" s="1"/>
      <c r="CS1573" s="1"/>
      <c r="CT1573" s="1"/>
      <c r="CU1573" s="1"/>
      <c r="CV1573" s="1"/>
      <c r="CW1573" s="1"/>
      <c r="CX1573" s="1"/>
      <c r="CY1573" s="1"/>
      <c r="CZ1573" s="1"/>
      <c r="DA1573" s="1"/>
      <c r="DB1573" s="1"/>
      <c r="DC1573" s="1"/>
      <c r="DD1573" s="1"/>
      <c r="DE1573" s="1"/>
      <c r="DF1573" s="1"/>
      <c r="DG1573" s="1"/>
      <c r="DH1573" s="1"/>
      <c r="DI1573" s="1"/>
      <c r="DJ1573" s="1"/>
      <c r="DK1573" s="1"/>
      <c r="DL1573" s="1"/>
      <c r="DM1573" s="1"/>
      <c r="DN1573" s="1"/>
      <c r="DO1573" s="1"/>
      <c r="DP1573" s="1"/>
      <c r="DQ1573" s="1"/>
      <c r="DR1573" s="1"/>
      <c r="DS1573" s="1"/>
      <c r="DT1573" s="1"/>
      <c r="DU1573" s="1"/>
      <c r="DV1573" s="1"/>
      <c r="DW1573" s="1"/>
      <c r="DX1573" s="1"/>
      <c r="DY1573" s="1"/>
      <c r="DZ1573" s="1"/>
      <c r="EA1573" s="1"/>
      <c r="EB1573" s="1"/>
      <c r="EC1573" s="1"/>
      <c r="ED1573" s="1"/>
      <c r="EE1573" s="1"/>
      <c r="EF1573" s="1"/>
      <c r="EG1573" s="1"/>
    </row>
    <row r="1574" spans="1:137">
      <c r="A1574" s="1"/>
      <c r="B1574" s="1"/>
      <c r="C1574" s="1"/>
      <c r="D1574" s="1"/>
      <c r="E1574" s="10"/>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c r="BS1574" s="1"/>
      <c r="BT1574" s="1"/>
      <c r="BU1574" s="1"/>
      <c r="BV1574" s="1"/>
      <c r="BW1574" s="1"/>
      <c r="BX1574" s="1"/>
      <c r="BY1574" s="1"/>
      <c r="BZ1574" s="1"/>
      <c r="CA1574" s="1"/>
      <c r="CB1574" s="1"/>
      <c r="CC1574" s="1"/>
      <c r="CD1574" s="1"/>
      <c r="CE1574" s="1"/>
      <c r="CF1574" s="1"/>
      <c r="CG1574" s="1"/>
      <c r="CH1574" s="1"/>
      <c r="CI1574" s="1"/>
      <c r="CJ1574" s="1"/>
      <c r="CK1574" s="1"/>
      <c r="CL1574" s="1"/>
      <c r="CM1574" s="1"/>
      <c r="CN1574" s="1"/>
      <c r="CO1574" s="1"/>
      <c r="CP1574" s="1"/>
      <c r="CQ1574" s="1"/>
      <c r="CR1574" s="1"/>
      <c r="CS1574" s="1"/>
      <c r="CT1574" s="1"/>
      <c r="CU1574" s="1"/>
      <c r="CV1574" s="1"/>
      <c r="CW1574" s="1"/>
      <c r="CX1574" s="1"/>
      <c r="CY1574" s="1"/>
      <c r="CZ1574" s="1"/>
      <c r="DA1574" s="1"/>
      <c r="DB1574" s="1"/>
      <c r="DC1574" s="1"/>
      <c r="DD1574" s="1"/>
      <c r="DE1574" s="1"/>
      <c r="DF1574" s="1"/>
      <c r="DG1574" s="1"/>
      <c r="DH1574" s="1"/>
      <c r="DI1574" s="1"/>
      <c r="DJ1574" s="1"/>
      <c r="DK1574" s="1"/>
      <c r="DL1574" s="1"/>
      <c r="DM1574" s="1"/>
      <c r="DN1574" s="1"/>
      <c r="DO1574" s="1"/>
      <c r="DP1574" s="1"/>
      <c r="DQ1574" s="1"/>
      <c r="DR1574" s="1"/>
      <c r="DS1574" s="1"/>
      <c r="DT1574" s="1"/>
      <c r="DU1574" s="1"/>
      <c r="DV1574" s="1"/>
      <c r="DW1574" s="1"/>
      <c r="DX1574" s="1"/>
      <c r="DY1574" s="1"/>
      <c r="DZ1574" s="1"/>
      <c r="EA1574" s="1"/>
      <c r="EB1574" s="1"/>
      <c r="EC1574" s="1"/>
      <c r="ED1574" s="1"/>
      <c r="EE1574" s="1"/>
      <c r="EF1574" s="1"/>
      <c r="EG1574" s="1"/>
    </row>
    <row r="1575" spans="1:137">
      <c r="A1575" s="1"/>
      <c r="B1575" s="1"/>
      <c r="C1575" s="1"/>
      <c r="D1575" s="1"/>
      <c r="E1575" s="10"/>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c r="BS1575" s="1"/>
      <c r="BT1575" s="1"/>
      <c r="BU1575" s="1"/>
      <c r="BV1575" s="1"/>
      <c r="BW1575" s="1"/>
      <c r="BX1575" s="1"/>
      <c r="BY1575" s="1"/>
      <c r="BZ1575" s="1"/>
      <c r="CA1575" s="1"/>
      <c r="CB1575" s="1"/>
      <c r="CC1575" s="1"/>
      <c r="CD1575" s="1"/>
      <c r="CE1575" s="1"/>
      <c r="CF1575" s="1"/>
      <c r="CG1575" s="1"/>
      <c r="CH1575" s="1"/>
      <c r="CI1575" s="1"/>
      <c r="CJ1575" s="1"/>
      <c r="CK1575" s="1"/>
      <c r="CL1575" s="1"/>
      <c r="CM1575" s="1"/>
      <c r="CN1575" s="1"/>
      <c r="CO1575" s="1"/>
      <c r="CP1575" s="1"/>
      <c r="CQ1575" s="1"/>
      <c r="CR1575" s="1"/>
      <c r="CS1575" s="1"/>
      <c r="CT1575" s="1"/>
      <c r="CU1575" s="1"/>
      <c r="CV1575" s="1"/>
      <c r="CW1575" s="1"/>
      <c r="CX1575" s="1"/>
      <c r="CY1575" s="1"/>
      <c r="CZ1575" s="1"/>
      <c r="DA1575" s="1"/>
      <c r="DB1575" s="1"/>
      <c r="DC1575" s="1"/>
      <c r="DD1575" s="1"/>
      <c r="DE1575" s="1"/>
      <c r="DF1575" s="1"/>
      <c r="DG1575" s="1"/>
      <c r="DH1575" s="1"/>
      <c r="DI1575" s="1"/>
      <c r="DJ1575" s="1"/>
      <c r="DK1575" s="1"/>
      <c r="DL1575" s="1"/>
      <c r="DM1575" s="1"/>
      <c r="DN1575" s="1"/>
      <c r="DO1575" s="1"/>
      <c r="DP1575" s="1"/>
      <c r="DQ1575" s="1"/>
      <c r="DR1575" s="1"/>
      <c r="DS1575" s="1"/>
      <c r="DT1575" s="1"/>
      <c r="DU1575" s="1"/>
      <c r="DV1575" s="1"/>
      <c r="DW1575" s="1"/>
      <c r="DX1575" s="1"/>
      <c r="DY1575" s="1"/>
      <c r="DZ1575" s="1"/>
      <c r="EA1575" s="1"/>
      <c r="EB1575" s="1"/>
      <c r="EC1575" s="1"/>
      <c r="ED1575" s="1"/>
      <c r="EE1575" s="1"/>
      <c r="EF1575" s="1"/>
      <c r="EG1575" s="1"/>
    </row>
    <row r="1576" spans="1:137">
      <c r="A1576" s="1"/>
      <c r="B1576" s="1"/>
      <c r="C1576" s="1"/>
      <c r="D1576" s="1"/>
      <c r="E1576" s="10"/>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J1576" s="1"/>
      <c r="CK1576" s="1"/>
      <c r="CL1576" s="1"/>
      <c r="CM1576" s="1"/>
      <c r="CN1576" s="1"/>
      <c r="CO1576" s="1"/>
      <c r="CP1576" s="1"/>
      <c r="CQ1576" s="1"/>
      <c r="CR1576" s="1"/>
      <c r="CS1576" s="1"/>
      <c r="CT1576" s="1"/>
      <c r="CU1576" s="1"/>
      <c r="CV1576" s="1"/>
      <c r="CW1576" s="1"/>
      <c r="CX1576" s="1"/>
      <c r="CY1576" s="1"/>
      <c r="CZ1576" s="1"/>
      <c r="DA1576" s="1"/>
      <c r="DB1576" s="1"/>
      <c r="DC1576" s="1"/>
      <c r="DD1576" s="1"/>
      <c r="DE1576" s="1"/>
      <c r="DF1576" s="1"/>
      <c r="DG1576" s="1"/>
      <c r="DH1576" s="1"/>
      <c r="DI1576" s="1"/>
      <c r="DJ1576" s="1"/>
      <c r="DK1576" s="1"/>
      <c r="DL1576" s="1"/>
      <c r="DM1576" s="1"/>
      <c r="DN1576" s="1"/>
      <c r="DO1576" s="1"/>
      <c r="DP1576" s="1"/>
      <c r="DQ1576" s="1"/>
      <c r="DR1576" s="1"/>
      <c r="DS1576" s="1"/>
      <c r="DT1576" s="1"/>
      <c r="DU1576" s="1"/>
      <c r="DV1576" s="1"/>
      <c r="DW1576" s="1"/>
      <c r="DX1576" s="1"/>
      <c r="DY1576" s="1"/>
      <c r="DZ1576" s="1"/>
      <c r="EA1576" s="1"/>
      <c r="EB1576" s="1"/>
      <c r="EC1576" s="1"/>
      <c r="ED1576" s="1"/>
      <c r="EE1576" s="1"/>
      <c r="EF1576" s="1"/>
      <c r="EG1576" s="1"/>
    </row>
    <row r="1577" spans="1:137">
      <c r="A1577" s="1"/>
      <c r="B1577" s="1"/>
      <c r="C1577" s="1"/>
      <c r="D1577" s="1"/>
      <c r="E1577" s="10"/>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J1577" s="1"/>
      <c r="CK1577" s="1"/>
      <c r="CL1577" s="1"/>
      <c r="CM1577" s="1"/>
      <c r="CN1577" s="1"/>
      <c r="CO1577" s="1"/>
      <c r="CP1577" s="1"/>
      <c r="CQ1577" s="1"/>
      <c r="CR1577" s="1"/>
      <c r="CS1577" s="1"/>
      <c r="CT1577" s="1"/>
      <c r="CU1577" s="1"/>
      <c r="CV1577" s="1"/>
      <c r="CW1577" s="1"/>
      <c r="CX1577" s="1"/>
      <c r="CY1577" s="1"/>
      <c r="CZ1577" s="1"/>
      <c r="DA1577" s="1"/>
      <c r="DB1577" s="1"/>
      <c r="DC1577" s="1"/>
      <c r="DD1577" s="1"/>
      <c r="DE1577" s="1"/>
      <c r="DF1577" s="1"/>
      <c r="DG1577" s="1"/>
      <c r="DH1577" s="1"/>
      <c r="DI1577" s="1"/>
      <c r="DJ1577" s="1"/>
      <c r="DK1577" s="1"/>
      <c r="DL1577" s="1"/>
      <c r="DM1577" s="1"/>
      <c r="DN1577" s="1"/>
      <c r="DO1577" s="1"/>
      <c r="DP1577" s="1"/>
      <c r="DQ1577" s="1"/>
      <c r="DR1577" s="1"/>
      <c r="DS1577" s="1"/>
      <c r="DT1577" s="1"/>
      <c r="DU1577" s="1"/>
      <c r="DV1577" s="1"/>
      <c r="DW1577" s="1"/>
      <c r="DX1577" s="1"/>
      <c r="DY1577" s="1"/>
      <c r="DZ1577" s="1"/>
      <c r="EA1577" s="1"/>
      <c r="EB1577" s="1"/>
      <c r="EC1577" s="1"/>
      <c r="ED1577" s="1"/>
      <c r="EE1577" s="1"/>
      <c r="EF1577" s="1"/>
      <c r="EG1577" s="1"/>
    </row>
    <row r="1578" spans="1:137">
      <c r="A1578" s="1"/>
      <c r="B1578" s="1"/>
      <c r="C1578" s="1"/>
      <c r="D1578" s="1"/>
      <c r="E1578" s="10"/>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c r="BS1578" s="1"/>
      <c r="BT1578" s="1"/>
      <c r="BU1578" s="1"/>
      <c r="BV1578" s="1"/>
      <c r="BW1578" s="1"/>
      <c r="BX1578" s="1"/>
      <c r="BY1578" s="1"/>
      <c r="BZ1578" s="1"/>
      <c r="CA1578" s="1"/>
      <c r="CB1578" s="1"/>
      <c r="CC1578" s="1"/>
      <c r="CD1578" s="1"/>
      <c r="CE1578" s="1"/>
      <c r="CF1578" s="1"/>
      <c r="CG1578" s="1"/>
      <c r="CH1578" s="1"/>
      <c r="CI1578" s="1"/>
      <c r="CJ1578" s="1"/>
      <c r="CK1578" s="1"/>
      <c r="CL1578" s="1"/>
      <c r="CM1578" s="1"/>
      <c r="CN1578" s="1"/>
      <c r="CO1578" s="1"/>
      <c r="CP1578" s="1"/>
      <c r="CQ1578" s="1"/>
      <c r="CR1578" s="1"/>
      <c r="CS1578" s="1"/>
      <c r="CT1578" s="1"/>
      <c r="CU1578" s="1"/>
      <c r="CV1578" s="1"/>
      <c r="CW1578" s="1"/>
      <c r="CX1578" s="1"/>
      <c r="CY1578" s="1"/>
      <c r="CZ1578" s="1"/>
      <c r="DA1578" s="1"/>
      <c r="DB1578" s="1"/>
      <c r="DC1578" s="1"/>
      <c r="DD1578" s="1"/>
      <c r="DE1578" s="1"/>
      <c r="DF1578" s="1"/>
      <c r="DG1578" s="1"/>
      <c r="DH1578" s="1"/>
      <c r="DI1578" s="1"/>
      <c r="DJ1578" s="1"/>
      <c r="DK1578" s="1"/>
      <c r="DL1578" s="1"/>
      <c r="DM1578" s="1"/>
      <c r="DN1578" s="1"/>
      <c r="DO1578" s="1"/>
      <c r="DP1578" s="1"/>
      <c r="DQ1578" s="1"/>
      <c r="DR1578" s="1"/>
      <c r="DS1578" s="1"/>
      <c r="DT1578" s="1"/>
      <c r="DU1578" s="1"/>
      <c r="DV1578" s="1"/>
      <c r="DW1578" s="1"/>
      <c r="DX1578" s="1"/>
      <c r="DY1578" s="1"/>
      <c r="DZ1578" s="1"/>
      <c r="EA1578" s="1"/>
      <c r="EB1578" s="1"/>
      <c r="EC1578" s="1"/>
      <c r="ED1578" s="1"/>
      <c r="EE1578" s="1"/>
      <c r="EF1578" s="1"/>
      <c r="EG1578" s="1"/>
    </row>
    <row r="1579" spans="1:137">
      <c r="A1579" s="1"/>
      <c r="B1579" s="1"/>
      <c r="C1579" s="1"/>
      <c r="D1579" s="1"/>
      <c r="E1579" s="10"/>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c r="BS1579" s="1"/>
      <c r="BT1579" s="1"/>
      <c r="BU1579" s="1"/>
      <c r="BV1579" s="1"/>
      <c r="BW1579" s="1"/>
      <c r="BX1579" s="1"/>
      <c r="BY1579" s="1"/>
      <c r="BZ1579" s="1"/>
      <c r="CA1579" s="1"/>
      <c r="CB1579" s="1"/>
      <c r="CC1579" s="1"/>
      <c r="CD1579" s="1"/>
      <c r="CE1579" s="1"/>
      <c r="CF1579" s="1"/>
      <c r="CG1579" s="1"/>
      <c r="CH1579" s="1"/>
      <c r="CI1579" s="1"/>
      <c r="CJ1579" s="1"/>
      <c r="CK1579" s="1"/>
      <c r="CL1579" s="1"/>
      <c r="CM1579" s="1"/>
      <c r="CN1579" s="1"/>
      <c r="CO1579" s="1"/>
      <c r="CP1579" s="1"/>
      <c r="CQ1579" s="1"/>
      <c r="CR1579" s="1"/>
      <c r="CS1579" s="1"/>
      <c r="CT1579" s="1"/>
      <c r="CU1579" s="1"/>
      <c r="CV1579" s="1"/>
      <c r="CW1579" s="1"/>
      <c r="CX1579" s="1"/>
      <c r="CY1579" s="1"/>
      <c r="CZ1579" s="1"/>
      <c r="DA1579" s="1"/>
      <c r="DB1579" s="1"/>
      <c r="DC1579" s="1"/>
      <c r="DD1579" s="1"/>
      <c r="DE1579" s="1"/>
      <c r="DF1579" s="1"/>
      <c r="DG1579" s="1"/>
      <c r="DH1579" s="1"/>
      <c r="DI1579" s="1"/>
      <c r="DJ1579" s="1"/>
      <c r="DK1579" s="1"/>
      <c r="DL1579" s="1"/>
      <c r="DM1579" s="1"/>
      <c r="DN1579" s="1"/>
      <c r="DO1579" s="1"/>
      <c r="DP1579" s="1"/>
      <c r="DQ1579" s="1"/>
      <c r="DR1579" s="1"/>
      <c r="DS1579" s="1"/>
      <c r="DT1579" s="1"/>
      <c r="DU1579" s="1"/>
      <c r="DV1579" s="1"/>
      <c r="DW1579" s="1"/>
      <c r="DX1579" s="1"/>
      <c r="DY1579" s="1"/>
      <c r="DZ1579" s="1"/>
      <c r="EA1579" s="1"/>
      <c r="EB1579" s="1"/>
      <c r="EC1579" s="1"/>
      <c r="ED1579" s="1"/>
      <c r="EE1579" s="1"/>
      <c r="EF1579" s="1"/>
      <c r="EG1579" s="1"/>
    </row>
    <row r="1580" spans="1:137">
      <c r="A1580" s="1"/>
      <c r="B1580" s="1"/>
      <c r="C1580" s="1"/>
      <c r="D1580" s="1"/>
      <c r="E1580" s="10"/>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J1580" s="1"/>
      <c r="CK1580" s="1"/>
      <c r="CL1580" s="1"/>
      <c r="CM1580" s="1"/>
      <c r="CN1580" s="1"/>
      <c r="CO1580" s="1"/>
      <c r="CP1580" s="1"/>
      <c r="CQ1580" s="1"/>
      <c r="CR1580" s="1"/>
      <c r="CS1580" s="1"/>
      <c r="CT1580" s="1"/>
      <c r="CU1580" s="1"/>
      <c r="CV1580" s="1"/>
      <c r="CW1580" s="1"/>
      <c r="CX1580" s="1"/>
      <c r="CY1580" s="1"/>
      <c r="CZ1580" s="1"/>
      <c r="DA1580" s="1"/>
      <c r="DB1580" s="1"/>
      <c r="DC1580" s="1"/>
      <c r="DD1580" s="1"/>
      <c r="DE1580" s="1"/>
      <c r="DF1580" s="1"/>
      <c r="DG1580" s="1"/>
      <c r="DH1580" s="1"/>
      <c r="DI1580" s="1"/>
      <c r="DJ1580" s="1"/>
      <c r="DK1580" s="1"/>
      <c r="DL1580" s="1"/>
      <c r="DM1580" s="1"/>
      <c r="DN1580" s="1"/>
      <c r="DO1580" s="1"/>
      <c r="DP1580" s="1"/>
      <c r="DQ1580" s="1"/>
      <c r="DR1580" s="1"/>
      <c r="DS1580" s="1"/>
      <c r="DT1580" s="1"/>
      <c r="DU1580" s="1"/>
      <c r="DV1580" s="1"/>
      <c r="DW1580" s="1"/>
      <c r="DX1580" s="1"/>
      <c r="DY1580" s="1"/>
      <c r="DZ1580" s="1"/>
      <c r="EA1580" s="1"/>
      <c r="EB1580" s="1"/>
      <c r="EC1580" s="1"/>
      <c r="ED1580" s="1"/>
      <c r="EE1580" s="1"/>
      <c r="EF1580" s="1"/>
      <c r="EG1580" s="1"/>
    </row>
    <row r="1581" spans="1:137">
      <c r="A1581" s="1"/>
      <c r="B1581" s="1"/>
      <c r="C1581" s="1"/>
      <c r="D1581" s="1"/>
      <c r="E1581" s="10"/>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c r="BS1581" s="1"/>
      <c r="BT1581" s="1"/>
      <c r="BU1581" s="1"/>
      <c r="BV1581" s="1"/>
      <c r="BW1581" s="1"/>
      <c r="BX1581" s="1"/>
      <c r="BY1581" s="1"/>
      <c r="BZ1581" s="1"/>
      <c r="CA1581" s="1"/>
      <c r="CB1581" s="1"/>
      <c r="CC1581" s="1"/>
      <c r="CD1581" s="1"/>
      <c r="CE1581" s="1"/>
      <c r="CF1581" s="1"/>
      <c r="CG1581" s="1"/>
      <c r="CH1581" s="1"/>
      <c r="CI1581" s="1"/>
      <c r="CJ1581" s="1"/>
      <c r="CK1581" s="1"/>
      <c r="CL1581" s="1"/>
      <c r="CM1581" s="1"/>
      <c r="CN1581" s="1"/>
      <c r="CO1581" s="1"/>
      <c r="CP1581" s="1"/>
      <c r="CQ1581" s="1"/>
      <c r="CR1581" s="1"/>
      <c r="CS1581" s="1"/>
      <c r="CT1581" s="1"/>
      <c r="CU1581" s="1"/>
      <c r="CV1581" s="1"/>
      <c r="CW1581" s="1"/>
      <c r="CX1581" s="1"/>
      <c r="CY1581" s="1"/>
      <c r="CZ1581" s="1"/>
      <c r="DA1581" s="1"/>
      <c r="DB1581" s="1"/>
      <c r="DC1581" s="1"/>
      <c r="DD1581" s="1"/>
      <c r="DE1581" s="1"/>
      <c r="DF1581" s="1"/>
      <c r="DG1581" s="1"/>
      <c r="DH1581" s="1"/>
      <c r="DI1581" s="1"/>
      <c r="DJ1581" s="1"/>
      <c r="DK1581" s="1"/>
      <c r="DL1581" s="1"/>
      <c r="DM1581" s="1"/>
      <c r="DN1581" s="1"/>
      <c r="DO1581" s="1"/>
      <c r="DP1581" s="1"/>
      <c r="DQ1581" s="1"/>
      <c r="DR1581" s="1"/>
      <c r="DS1581" s="1"/>
      <c r="DT1581" s="1"/>
      <c r="DU1581" s="1"/>
      <c r="DV1581" s="1"/>
      <c r="DW1581" s="1"/>
      <c r="DX1581" s="1"/>
      <c r="DY1581" s="1"/>
      <c r="DZ1581" s="1"/>
      <c r="EA1581" s="1"/>
      <c r="EB1581" s="1"/>
      <c r="EC1581" s="1"/>
      <c r="ED1581" s="1"/>
      <c r="EE1581" s="1"/>
      <c r="EF1581" s="1"/>
      <c r="EG1581" s="1"/>
    </row>
    <row r="1582" spans="1:137">
      <c r="A1582" s="1"/>
      <c r="B1582" s="1"/>
      <c r="C1582" s="1"/>
      <c r="D1582" s="1"/>
      <c r="E1582" s="10"/>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J1582" s="1"/>
      <c r="CK1582" s="1"/>
      <c r="CL1582" s="1"/>
      <c r="CM1582" s="1"/>
      <c r="CN1582" s="1"/>
      <c r="CO1582" s="1"/>
      <c r="CP1582" s="1"/>
      <c r="CQ1582" s="1"/>
      <c r="CR1582" s="1"/>
      <c r="CS1582" s="1"/>
      <c r="CT1582" s="1"/>
      <c r="CU1582" s="1"/>
      <c r="CV1582" s="1"/>
      <c r="CW1582" s="1"/>
      <c r="CX1582" s="1"/>
      <c r="CY1582" s="1"/>
      <c r="CZ1582" s="1"/>
      <c r="DA1582" s="1"/>
      <c r="DB1582" s="1"/>
      <c r="DC1582" s="1"/>
      <c r="DD1582" s="1"/>
      <c r="DE1582" s="1"/>
      <c r="DF1582" s="1"/>
      <c r="DG1582" s="1"/>
      <c r="DH1582" s="1"/>
      <c r="DI1582" s="1"/>
      <c r="DJ1582" s="1"/>
      <c r="DK1582" s="1"/>
      <c r="DL1582" s="1"/>
      <c r="DM1582" s="1"/>
      <c r="DN1582" s="1"/>
      <c r="DO1582" s="1"/>
      <c r="DP1582" s="1"/>
      <c r="DQ1582" s="1"/>
      <c r="DR1582" s="1"/>
      <c r="DS1582" s="1"/>
      <c r="DT1582" s="1"/>
      <c r="DU1582" s="1"/>
      <c r="DV1582" s="1"/>
      <c r="DW1582" s="1"/>
      <c r="DX1582" s="1"/>
      <c r="DY1582" s="1"/>
      <c r="DZ1582" s="1"/>
      <c r="EA1582" s="1"/>
      <c r="EB1582" s="1"/>
      <c r="EC1582" s="1"/>
      <c r="ED1582" s="1"/>
      <c r="EE1582" s="1"/>
      <c r="EF1582" s="1"/>
      <c r="EG1582" s="1"/>
    </row>
    <row r="1583" spans="1:137">
      <c r="A1583" s="1"/>
      <c r="B1583" s="1"/>
      <c r="C1583" s="1"/>
      <c r="D1583" s="1"/>
      <c r="E1583" s="10"/>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c r="BS1583" s="1"/>
      <c r="BT1583" s="1"/>
      <c r="BU1583" s="1"/>
      <c r="BV1583" s="1"/>
      <c r="BW1583" s="1"/>
      <c r="BX1583" s="1"/>
      <c r="BY1583" s="1"/>
      <c r="BZ1583" s="1"/>
      <c r="CA1583" s="1"/>
      <c r="CB1583" s="1"/>
      <c r="CC1583" s="1"/>
      <c r="CD1583" s="1"/>
      <c r="CE1583" s="1"/>
      <c r="CF1583" s="1"/>
      <c r="CG1583" s="1"/>
      <c r="CH1583" s="1"/>
      <c r="CI1583" s="1"/>
      <c r="CJ1583" s="1"/>
      <c r="CK1583" s="1"/>
      <c r="CL1583" s="1"/>
      <c r="CM1583" s="1"/>
      <c r="CN1583" s="1"/>
      <c r="CO1583" s="1"/>
      <c r="CP1583" s="1"/>
      <c r="CQ1583" s="1"/>
      <c r="CR1583" s="1"/>
      <c r="CS1583" s="1"/>
      <c r="CT1583" s="1"/>
      <c r="CU1583" s="1"/>
      <c r="CV1583" s="1"/>
      <c r="CW1583" s="1"/>
      <c r="CX1583" s="1"/>
      <c r="CY1583" s="1"/>
      <c r="CZ1583" s="1"/>
      <c r="DA1583" s="1"/>
      <c r="DB1583" s="1"/>
      <c r="DC1583" s="1"/>
      <c r="DD1583" s="1"/>
      <c r="DE1583" s="1"/>
      <c r="DF1583" s="1"/>
      <c r="DG1583" s="1"/>
      <c r="DH1583" s="1"/>
      <c r="DI1583" s="1"/>
      <c r="DJ1583" s="1"/>
      <c r="DK1583" s="1"/>
      <c r="DL1583" s="1"/>
      <c r="DM1583" s="1"/>
      <c r="DN1583" s="1"/>
      <c r="DO1583" s="1"/>
      <c r="DP1583" s="1"/>
      <c r="DQ1583" s="1"/>
      <c r="DR1583" s="1"/>
      <c r="DS1583" s="1"/>
      <c r="DT1583" s="1"/>
      <c r="DU1583" s="1"/>
      <c r="DV1583" s="1"/>
      <c r="DW1583" s="1"/>
      <c r="DX1583" s="1"/>
      <c r="DY1583" s="1"/>
      <c r="DZ1583" s="1"/>
      <c r="EA1583" s="1"/>
      <c r="EB1583" s="1"/>
      <c r="EC1583" s="1"/>
      <c r="ED1583" s="1"/>
      <c r="EE1583" s="1"/>
      <c r="EF1583" s="1"/>
      <c r="EG1583" s="1"/>
    </row>
    <row r="1584" spans="1:137">
      <c r="A1584" s="1"/>
      <c r="B1584" s="1"/>
      <c r="C1584" s="1"/>
      <c r="D1584" s="1"/>
      <c r="E1584" s="10"/>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c r="BS1584" s="1"/>
      <c r="BT1584" s="1"/>
      <c r="BU1584" s="1"/>
      <c r="BV1584" s="1"/>
      <c r="BW1584" s="1"/>
      <c r="BX1584" s="1"/>
      <c r="BY1584" s="1"/>
      <c r="BZ1584" s="1"/>
      <c r="CA1584" s="1"/>
      <c r="CB1584" s="1"/>
      <c r="CC1584" s="1"/>
      <c r="CD1584" s="1"/>
      <c r="CE1584" s="1"/>
      <c r="CF1584" s="1"/>
      <c r="CG1584" s="1"/>
      <c r="CH1584" s="1"/>
      <c r="CI1584" s="1"/>
      <c r="CJ1584" s="1"/>
      <c r="CK1584" s="1"/>
      <c r="CL1584" s="1"/>
      <c r="CM1584" s="1"/>
      <c r="CN1584" s="1"/>
      <c r="CO1584" s="1"/>
      <c r="CP1584" s="1"/>
      <c r="CQ1584" s="1"/>
      <c r="CR1584" s="1"/>
      <c r="CS1584" s="1"/>
      <c r="CT1584" s="1"/>
      <c r="CU1584" s="1"/>
      <c r="CV1584" s="1"/>
      <c r="CW1584" s="1"/>
      <c r="CX1584" s="1"/>
      <c r="CY1584" s="1"/>
      <c r="CZ1584" s="1"/>
      <c r="DA1584" s="1"/>
      <c r="DB1584" s="1"/>
      <c r="DC1584" s="1"/>
      <c r="DD1584" s="1"/>
      <c r="DE1584" s="1"/>
      <c r="DF1584" s="1"/>
      <c r="DG1584" s="1"/>
      <c r="DH1584" s="1"/>
      <c r="DI1584" s="1"/>
      <c r="DJ1584" s="1"/>
      <c r="DK1584" s="1"/>
      <c r="DL1584" s="1"/>
      <c r="DM1584" s="1"/>
      <c r="DN1584" s="1"/>
      <c r="DO1584" s="1"/>
      <c r="DP1584" s="1"/>
      <c r="DQ1584" s="1"/>
      <c r="DR1584" s="1"/>
      <c r="DS1584" s="1"/>
      <c r="DT1584" s="1"/>
      <c r="DU1584" s="1"/>
      <c r="DV1584" s="1"/>
      <c r="DW1584" s="1"/>
      <c r="DX1584" s="1"/>
      <c r="DY1584" s="1"/>
      <c r="DZ1584" s="1"/>
      <c r="EA1584" s="1"/>
      <c r="EB1584" s="1"/>
      <c r="EC1584" s="1"/>
      <c r="ED1584" s="1"/>
      <c r="EE1584" s="1"/>
      <c r="EF1584" s="1"/>
      <c r="EG1584" s="1"/>
    </row>
    <row r="1585" spans="1:137">
      <c r="A1585" s="1"/>
      <c r="B1585" s="1"/>
      <c r="C1585" s="1"/>
      <c r="D1585" s="1"/>
      <c r="E1585" s="10"/>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c r="BS1585" s="1"/>
      <c r="BT1585" s="1"/>
      <c r="BU1585" s="1"/>
      <c r="BV1585" s="1"/>
      <c r="BW1585" s="1"/>
      <c r="BX1585" s="1"/>
      <c r="BY1585" s="1"/>
      <c r="BZ1585" s="1"/>
      <c r="CA1585" s="1"/>
      <c r="CB1585" s="1"/>
      <c r="CC1585" s="1"/>
      <c r="CD1585" s="1"/>
      <c r="CE1585" s="1"/>
      <c r="CF1585" s="1"/>
      <c r="CG1585" s="1"/>
      <c r="CH1585" s="1"/>
      <c r="CI1585" s="1"/>
      <c r="CJ1585" s="1"/>
      <c r="CK1585" s="1"/>
      <c r="CL1585" s="1"/>
      <c r="CM1585" s="1"/>
      <c r="CN1585" s="1"/>
      <c r="CO1585" s="1"/>
      <c r="CP1585" s="1"/>
      <c r="CQ1585" s="1"/>
      <c r="CR1585" s="1"/>
      <c r="CS1585" s="1"/>
      <c r="CT1585" s="1"/>
      <c r="CU1585" s="1"/>
      <c r="CV1585" s="1"/>
      <c r="CW1585" s="1"/>
      <c r="CX1585" s="1"/>
      <c r="CY1585" s="1"/>
      <c r="CZ1585" s="1"/>
      <c r="DA1585" s="1"/>
      <c r="DB1585" s="1"/>
      <c r="DC1585" s="1"/>
      <c r="DD1585" s="1"/>
      <c r="DE1585" s="1"/>
      <c r="DF1585" s="1"/>
      <c r="DG1585" s="1"/>
      <c r="DH1585" s="1"/>
      <c r="DI1585" s="1"/>
      <c r="DJ1585" s="1"/>
      <c r="DK1585" s="1"/>
      <c r="DL1585" s="1"/>
      <c r="DM1585" s="1"/>
      <c r="DN1585" s="1"/>
      <c r="DO1585" s="1"/>
      <c r="DP1585" s="1"/>
      <c r="DQ1585" s="1"/>
      <c r="DR1585" s="1"/>
      <c r="DS1585" s="1"/>
      <c r="DT1585" s="1"/>
      <c r="DU1585" s="1"/>
      <c r="DV1585" s="1"/>
      <c r="DW1585" s="1"/>
      <c r="DX1585" s="1"/>
      <c r="DY1585" s="1"/>
      <c r="DZ1585" s="1"/>
      <c r="EA1585" s="1"/>
      <c r="EB1585" s="1"/>
      <c r="EC1585" s="1"/>
      <c r="ED1585" s="1"/>
      <c r="EE1585" s="1"/>
      <c r="EF1585" s="1"/>
      <c r="EG1585" s="1"/>
    </row>
    <row r="1586" spans="1:137">
      <c r="A1586" s="1"/>
      <c r="B1586" s="1"/>
      <c r="C1586" s="1"/>
      <c r="D1586" s="1"/>
      <c r="E1586" s="10"/>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c r="BS1586" s="1"/>
      <c r="BT1586" s="1"/>
      <c r="BU1586" s="1"/>
      <c r="BV1586" s="1"/>
      <c r="BW1586" s="1"/>
      <c r="BX1586" s="1"/>
      <c r="BY1586" s="1"/>
      <c r="BZ1586" s="1"/>
      <c r="CA1586" s="1"/>
      <c r="CB1586" s="1"/>
      <c r="CC1586" s="1"/>
      <c r="CD1586" s="1"/>
      <c r="CE1586" s="1"/>
      <c r="CF1586" s="1"/>
      <c r="CG1586" s="1"/>
      <c r="CH1586" s="1"/>
      <c r="CI1586" s="1"/>
      <c r="CJ1586" s="1"/>
      <c r="CK1586" s="1"/>
      <c r="CL1586" s="1"/>
      <c r="CM1586" s="1"/>
      <c r="CN1586" s="1"/>
      <c r="CO1586" s="1"/>
      <c r="CP1586" s="1"/>
      <c r="CQ1586" s="1"/>
      <c r="CR1586" s="1"/>
      <c r="CS1586" s="1"/>
      <c r="CT1586" s="1"/>
      <c r="CU1586" s="1"/>
      <c r="CV1586" s="1"/>
      <c r="CW1586" s="1"/>
      <c r="CX1586" s="1"/>
      <c r="CY1586" s="1"/>
      <c r="CZ1586" s="1"/>
      <c r="DA1586" s="1"/>
      <c r="DB1586" s="1"/>
      <c r="DC1586" s="1"/>
      <c r="DD1586" s="1"/>
      <c r="DE1586" s="1"/>
      <c r="DF1586" s="1"/>
      <c r="DG1586" s="1"/>
      <c r="DH1586" s="1"/>
      <c r="DI1586" s="1"/>
      <c r="DJ1586" s="1"/>
      <c r="DK1586" s="1"/>
      <c r="DL1586" s="1"/>
      <c r="DM1586" s="1"/>
      <c r="DN1586" s="1"/>
      <c r="DO1586" s="1"/>
      <c r="DP1586" s="1"/>
      <c r="DQ1586" s="1"/>
      <c r="DR1586" s="1"/>
      <c r="DS1586" s="1"/>
      <c r="DT1586" s="1"/>
      <c r="DU1586" s="1"/>
      <c r="DV1586" s="1"/>
      <c r="DW1586" s="1"/>
      <c r="DX1586" s="1"/>
      <c r="DY1586" s="1"/>
      <c r="DZ1586" s="1"/>
      <c r="EA1586" s="1"/>
      <c r="EB1586" s="1"/>
      <c r="EC1586" s="1"/>
      <c r="ED1586" s="1"/>
      <c r="EE1586" s="1"/>
      <c r="EF1586" s="1"/>
      <c r="EG1586" s="1"/>
    </row>
    <row r="1587" spans="1:137">
      <c r="A1587" s="1"/>
      <c r="B1587" s="1"/>
      <c r="C1587" s="1"/>
      <c r="D1587" s="1"/>
      <c r="E1587" s="10"/>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c r="BS1587" s="1"/>
      <c r="BT1587" s="1"/>
      <c r="BU1587" s="1"/>
      <c r="BV1587" s="1"/>
      <c r="BW1587" s="1"/>
      <c r="BX1587" s="1"/>
      <c r="BY1587" s="1"/>
      <c r="BZ1587" s="1"/>
      <c r="CA1587" s="1"/>
      <c r="CB1587" s="1"/>
      <c r="CC1587" s="1"/>
      <c r="CD1587" s="1"/>
      <c r="CE1587" s="1"/>
      <c r="CF1587" s="1"/>
      <c r="CG1587" s="1"/>
      <c r="CH1587" s="1"/>
      <c r="CI1587" s="1"/>
      <c r="CJ1587" s="1"/>
      <c r="CK1587" s="1"/>
      <c r="CL1587" s="1"/>
      <c r="CM1587" s="1"/>
      <c r="CN1587" s="1"/>
      <c r="CO1587" s="1"/>
      <c r="CP1587" s="1"/>
      <c r="CQ1587" s="1"/>
      <c r="CR1587" s="1"/>
      <c r="CS1587" s="1"/>
      <c r="CT1587" s="1"/>
      <c r="CU1587" s="1"/>
      <c r="CV1587" s="1"/>
      <c r="CW1587" s="1"/>
      <c r="CX1587" s="1"/>
      <c r="CY1587" s="1"/>
      <c r="CZ1587" s="1"/>
      <c r="DA1587" s="1"/>
      <c r="DB1587" s="1"/>
      <c r="DC1587" s="1"/>
      <c r="DD1587" s="1"/>
      <c r="DE1587" s="1"/>
      <c r="DF1587" s="1"/>
      <c r="DG1587" s="1"/>
      <c r="DH1587" s="1"/>
      <c r="DI1587" s="1"/>
      <c r="DJ1587" s="1"/>
      <c r="DK1587" s="1"/>
      <c r="DL1587" s="1"/>
      <c r="DM1587" s="1"/>
      <c r="DN1587" s="1"/>
      <c r="DO1587" s="1"/>
      <c r="DP1587" s="1"/>
      <c r="DQ1587" s="1"/>
      <c r="DR1587" s="1"/>
      <c r="DS1587" s="1"/>
      <c r="DT1587" s="1"/>
      <c r="DU1587" s="1"/>
      <c r="DV1587" s="1"/>
      <c r="DW1587" s="1"/>
      <c r="DX1587" s="1"/>
      <c r="DY1587" s="1"/>
      <c r="DZ1587" s="1"/>
      <c r="EA1587" s="1"/>
      <c r="EB1587" s="1"/>
      <c r="EC1587" s="1"/>
      <c r="ED1587" s="1"/>
      <c r="EE1587" s="1"/>
      <c r="EF1587" s="1"/>
      <c r="EG1587" s="1"/>
    </row>
    <row r="1588" spans="1:137">
      <c r="A1588" s="1"/>
      <c r="B1588" s="1"/>
      <c r="C1588" s="1"/>
      <c r="D1588" s="1"/>
      <c r="E1588" s="10"/>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c r="BS1588" s="1"/>
      <c r="BT1588" s="1"/>
      <c r="BU1588" s="1"/>
      <c r="BV1588" s="1"/>
      <c r="BW1588" s="1"/>
      <c r="BX1588" s="1"/>
      <c r="BY1588" s="1"/>
      <c r="BZ1588" s="1"/>
      <c r="CA1588" s="1"/>
      <c r="CB1588" s="1"/>
      <c r="CC1588" s="1"/>
      <c r="CD1588" s="1"/>
      <c r="CE1588" s="1"/>
      <c r="CF1588" s="1"/>
      <c r="CG1588" s="1"/>
      <c r="CH1588" s="1"/>
      <c r="CI1588" s="1"/>
      <c r="CJ1588" s="1"/>
      <c r="CK1588" s="1"/>
      <c r="CL1588" s="1"/>
      <c r="CM1588" s="1"/>
      <c r="CN1588" s="1"/>
      <c r="CO1588" s="1"/>
      <c r="CP1588" s="1"/>
      <c r="CQ1588" s="1"/>
      <c r="CR1588" s="1"/>
      <c r="CS1588" s="1"/>
      <c r="CT1588" s="1"/>
      <c r="CU1588" s="1"/>
      <c r="CV1588" s="1"/>
      <c r="CW1588" s="1"/>
      <c r="CX1588" s="1"/>
      <c r="CY1588" s="1"/>
      <c r="CZ1588" s="1"/>
      <c r="DA1588" s="1"/>
      <c r="DB1588" s="1"/>
      <c r="DC1588" s="1"/>
      <c r="DD1588" s="1"/>
      <c r="DE1588" s="1"/>
      <c r="DF1588" s="1"/>
      <c r="DG1588" s="1"/>
      <c r="DH1588" s="1"/>
      <c r="DI1588" s="1"/>
      <c r="DJ1588" s="1"/>
      <c r="DK1588" s="1"/>
      <c r="DL1588" s="1"/>
      <c r="DM1588" s="1"/>
      <c r="DN1588" s="1"/>
      <c r="DO1588" s="1"/>
      <c r="DP1588" s="1"/>
      <c r="DQ1588" s="1"/>
      <c r="DR1588" s="1"/>
      <c r="DS1588" s="1"/>
      <c r="DT1588" s="1"/>
      <c r="DU1588" s="1"/>
      <c r="DV1588" s="1"/>
      <c r="DW1588" s="1"/>
      <c r="DX1588" s="1"/>
      <c r="DY1588" s="1"/>
      <c r="DZ1588" s="1"/>
      <c r="EA1588" s="1"/>
      <c r="EB1588" s="1"/>
      <c r="EC1588" s="1"/>
      <c r="ED1588" s="1"/>
      <c r="EE1588" s="1"/>
      <c r="EF1588" s="1"/>
      <c r="EG1588" s="1"/>
    </row>
    <row r="1589" spans="1:137">
      <c r="A1589" s="1"/>
      <c r="B1589" s="1"/>
      <c r="C1589" s="1"/>
      <c r="D1589" s="1"/>
      <c r="E1589" s="10"/>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c r="BS1589" s="1"/>
      <c r="BT1589" s="1"/>
      <c r="BU1589" s="1"/>
      <c r="BV1589" s="1"/>
      <c r="BW1589" s="1"/>
      <c r="BX1589" s="1"/>
      <c r="BY1589" s="1"/>
      <c r="BZ1589" s="1"/>
      <c r="CA1589" s="1"/>
      <c r="CB1589" s="1"/>
      <c r="CC1589" s="1"/>
      <c r="CD1589" s="1"/>
      <c r="CE1589" s="1"/>
      <c r="CF1589" s="1"/>
      <c r="CG1589" s="1"/>
      <c r="CH1589" s="1"/>
      <c r="CI1589" s="1"/>
      <c r="CJ1589" s="1"/>
      <c r="CK1589" s="1"/>
      <c r="CL1589" s="1"/>
      <c r="CM1589" s="1"/>
      <c r="CN1589" s="1"/>
      <c r="CO1589" s="1"/>
      <c r="CP1589" s="1"/>
      <c r="CQ1589" s="1"/>
      <c r="CR1589" s="1"/>
      <c r="CS1589" s="1"/>
      <c r="CT1589" s="1"/>
      <c r="CU1589" s="1"/>
      <c r="CV1589" s="1"/>
      <c r="CW1589" s="1"/>
      <c r="CX1589" s="1"/>
      <c r="CY1589" s="1"/>
      <c r="CZ1589" s="1"/>
      <c r="DA1589" s="1"/>
      <c r="DB1589" s="1"/>
      <c r="DC1589" s="1"/>
      <c r="DD1589" s="1"/>
      <c r="DE1589" s="1"/>
      <c r="DF1589" s="1"/>
      <c r="DG1589" s="1"/>
      <c r="DH1589" s="1"/>
      <c r="DI1589" s="1"/>
      <c r="DJ1589" s="1"/>
      <c r="DK1589" s="1"/>
      <c r="DL1589" s="1"/>
      <c r="DM1589" s="1"/>
      <c r="DN1589" s="1"/>
      <c r="DO1589" s="1"/>
      <c r="DP1589" s="1"/>
      <c r="DQ1589" s="1"/>
      <c r="DR1589" s="1"/>
      <c r="DS1589" s="1"/>
      <c r="DT1589" s="1"/>
      <c r="DU1589" s="1"/>
      <c r="DV1589" s="1"/>
      <c r="DW1589" s="1"/>
      <c r="DX1589" s="1"/>
      <c r="DY1589" s="1"/>
      <c r="DZ1589" s="1"/>
      <c r="EA1589" s="1"/>
      <c r="EB1589" s="1"/>
      <c r="EC1589" s="1"/>
      <c r="ED1589" s="1"/>
      <c r="EE1589" s="1"/>
      <c r="EF1589" s="1"/>
      <c r="EG1589" s="1"/>
    </row>
    <row r="1590" spans="1:137">
      <c r="A1590" s="1"/>
      <c r="B1590" s="1"/>
      <c r="C1590" s="1"/>
      <c r="D1590" s="1"/>
      <c r="E1590" s="10"/>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c r="BS1590" s="1"/>
      <c r="BT1590" s="1"/>
      <c r="BU1590" s="1"/>
      <c r="BV1590" s="1"/>
      <c r="BW1590" s="1"/>
      <c r="BX1590" s="1"/>
      <c r="BY1590" s="1"/>
      <c r="BZ1590" s="1"/>
      <c r="CA1590" s="1"/>
      <c r="CB1590" s="1"/>
      <c r="CC1590" s="1"/>
      <c r="CD1590" s="1"/>
      <c r="CE1590" s="1"/>
      <c r="CF1590" s="1"/>
      <c r="CG1590" s="1"/>
      <c r="CH1590" s="1"/>
      <c r="CI1590" s="1"/>
      <c r="CJ1590" s="1"/>
      <c r="CK1590" s="1"/>
      <c r="CL1590" s="1"/>
      <c r="CM1590" s="1"/>
      <c r="CN1590" s="1"/>
      <c r="CO1590" s="1"/>
      <c r="CP1590" s="1"/>
      <c r="CQ1590" s="1"/>
      <c r="CR1590" s="1"/>
      <c r="CS1590" s="1"/>
      <c r="CT1590" s="1"/>
      <c r="CU1590" s="1"/>
      <c r="CV1590" s="1"/>
      <c r="CW1590" s="1"/>
      <c r="CX1590" s="1"/>
      <c r="CY1590" s="1"/>
      <c r="CZ1590" s="1"/>
      <c r="DA1590" s="1"/>
      <c r="DB1590" s="1"/>
      <c r="DC1590" s="1"/>
      <c r="DD1590" s="1"/>
      <c r="DE1590" s="1"/>
      <c r="DF1590" s="1"/>
      <c r="DG1590" s="1"/>
      <c r="DH1590" s="1"/>
      <c r="DI1590" s="1"/>
      <c r="DJ1590" s="1"/>
      <c r="DK1590" s="1"/>
      <c r="DL1590" s="1"/>
      <c r="DM1590" s="1"/>
      <c r="DN1590" s="1"/>
      <c r="DO1590" s="1"/>
      <c r="DP1590" s="1"/>
      <c r="DQ1590" s="1"/>
      <c r="DR1590" s="1"/>
      <c r="DS1590" s="1"/>
      <c r="DT1590" s="1"/>
      <c r="DU1590" s="1"/>
      <c r="DV1590" s="1"/>
      <c r="DW1590" s="1"/>
      <c r="DX1590" s="1"/>
      <c r="DY1590" s="1"/>
      <c r="DZ1590" s="1"/>
      <c r="EA1590" s="1"/>
      <c r="EB1590" s="1"/>
      <c r="EC1590" s="1"/>
      <c r="ED1590" s="1"/>
      <c r="EE1590" s="1"/>
      <c r="EF1590" s="1"/>
      <c r="EG1590" s="1"/>
    </row>
    <row r="1591" spans="1:137">
      <c r="A1591" s="1"/>
      <c r="B1591" s="1"/>
      <c r="C1591" s="1"/>
      <c r="D1591" s="1"/>
      <c r="E1591" s="10"/>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c r="BS1591" s="1"/>
      <c r="BT1591" s="1"/>
      <c r="BU1591" s="1"/>
      <c r="BV1591" s="1"/>
      <c r="BW1591" s="1"/>
      <c r="BX1591" s="1"/>
      <c r="BY1591" s="1"/>
      <c r="BZ1591" s="1"/>
      <c r="CA1591" s="1"/>
      <c r="CB1591" s="1"/>
      <c r="CC1591" s="1"/>
      <c r="CD1591" s="1"/>
      <c r="CE1591" s="1"/>
      <c r="CF1591" s="1"/>
      <c r="CG1591" s="1"/>
      <c r="CH1591" s="1"/>
      <c r="CI1591" s="1"/>
      <c r="CJ1591" s="1"/>
      <c r="CK1591" s="1"/>
      <c r="CL1591" s="1"/>
      <c r="CM1591" s="1"/>
      <c r="CN1591" s="1"/>
      <c r="CO1591" s="1"/>
      <c r="CP1591" s="1"/>
      <c r="CQ1591" s="1"/>
      <c r="CR1591" s="1"/>
      <c r="CS1591" s="1"/>
      <c r="CT1591" s="1"/>
      <c r="CU1591" s="1"/>
      <c r="CV1591" s="1"/>
      <c r="CW1591" s="1"/>
      <c r="CX1591" s="1"/>
      <c r="CY1591" s="1"/>
      <c r="CZ1591" s="1"/>
      <c r="DA1591" s="1"/>
      <c r="DB1591" s="1"/>
      <c r="DC1591" s="1"/>
      <c r="DD1591" s="1"/>
      <c r="DE1591" s="1"/>
      <c r="DF1591" s="1"/>
      <c r="DG1591" s="1"/>
      <c r="DH1591" s="1"/>
      <c r="DI1591" s="1"/>
      <c r="DJ1591" s="1"/>
      <c r="DK1591" s="1"/>
      <c r="DL1591" s="1"/>
      <c r="DM1591" s="1"/>
      <c r="DN1591" s="1"/>
      <c r="DO1591" s="1"/>
      <c r="DP1591" s="1"/>
      <c r="DQ1591" s="1"/>
      <c r="DR1591" s="1"/>
      <c r="DS1591" s="1"/>
      <c r="DT1591" s="1"/>
      <c r="DU1591" s="1"/>
      <c r="DV1591" s="1"/>
      <c r="DW1591" s="1"/>
      <c r="DX1591" s="1"/>
      <c r="DY1591" s="1"/>
      <c r="DZ1591" s="1"/>
      <c r="EA1591" s="1"/>
      <c r="EB1591" s="1"/>
      <c r="EC1591" s="1"/>
      <c r="ED1591" s="1"/>
      <c r="EE1591" s="1"/>
      <c r="EF1591" s="1"/>
      <c r="EG1591" s="1"/>
    </row>
    <row r="1592" spans="1:137">
      <c r="A1592" s="1"/>
      <c r="B1592" s="1"/>
      <c r="C1592" s="1"/>
      <c r="D1592" s="1"/>
      <c r="E1592" s="10"/>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c r="BS1592" s="1"/>
      <c r="BT1592" s="1"/>
      <c r="BU1592" s="1"/>
      <c r="BV1592" s="1"/>
      <c r="BW1592" s="1"/>
      <c r="BX1592" s="1"/>
      <c r="BY1592" s="1"/>
      <c r="BZ1592" s="1"/>
      <c r="CA1592" s="1"/>
      <c r="CB1592" s="1"/>
      <c r="CC1592" s="1"/>
      <c r="CD1592" s="1"/>
      <c r="CE1592" s="1"/>
      <c r="CF1592" s="1"/>
      <c r="CG1592" s="1"/>
      <c r="CH1592" s="1"/>
      <c r="CI1592" s="1"/>
      <c r="CJ1592" s="1"/>
      <c r="CK1592" s="1"/>
      <c r="CL1592" s="1"/>
      <c r="CM1592" s="1"/>
      <c r="CN1592" s="1"/>
      <c r="CO1592" s="1"/>
      <c r="CP1592" s="1"/>
      <c r="CQ1592" s="1"/>
      <c r="CR1592" s="1"/>
      <c r="CS1592" s="1"/>
      <c r="CT1592" s="1"/>
      <c r="CU1592" s="1"/>
      <c r="CV1592" s="1"/>
      <c r="CW1592" s="1"/>
      <c r="CX1592" s="1"/>
      <c r="CY1592" s="1"/>
      <c r="CZ1592" s="1"/>
      <c r="DA1592" s="1"/>
      <c r="DB1592" s="1"/>
      <c r="DC1592" s="1"/>
      <c r="DD1592" s="1"/>
      <c r="DE1592" s="1"/>
      <c r="DF1592" s="1"/>
      <c r="DG1592" s="1"/>
      <c r="DH1592" s="1"/>
      <c r="DI1592" s="1"/>
      <c r="DJ1592" s="1"/>
      <c r="DK1592" s="1"/>
      <c r="DL1592" s="1"/>
      <c r="DM1592" s="1"/>
      <c r="DN1592" s="1"/>
      <c r="DO1592" s="1"/>
      <c r="DP1592" s="1"/>
      <c r="DQ1592" s="1"/>
      <c r="DR1592" s="1"/>
      <c r="DS1592" s="1"/>
      <c r="DT1592" s="1"/>
      <c r="DU1592" s="1"/>
      <c r="DV1592" s="1"/>
      <c r="DW1592" s="1"/>
      <c r="DX1592" s="1"/>
      <c r="DY1592" s="1"/>
      <c r="DZ1592" s="1"/>
      <c r="EA1592" s="1"/>
      <c r="EB1592" s="1"/>
      <c r="EC1592" s="1"/>
      <c r="ED1592" s="1"/>
      <c r="EE1592" s="1"/>
      <c r="EF1592" s="1"/>
      <c r="EG1592" s="1"/>
    </row>
    <row r="1593" spans="1:137">
      <c r="A1593" s="1"/>
      <c r="B1593" s="1"/>
      <c r="C1593" s="1"/>
      <c r="D1593" s="1"/>
      <c r="E1593" s="10"/>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c r="BS1593" s="1"/>
      <c r="BT1593" s="1"/>
      <c r="BU1593" s="1"/>
      <c r="BV1593" s="1"/>
      <c r="BW1593" s="1"/>
      <c r="BX1593" s="1"/>
      <c r="BY1593" s="1"/>
      <c r="BZ1593" s="1"/>
      <c r="CA1593" s="1"/>
      <c r="CB1593" s="1"/>
      <c r="CC1593" s="1"/>
      <c r="CD1593" s="1"/>
      <c r="CE1593" s="1"/>
      <c r="CF1593" s="1"/>
      <c r="CG1593" s="1"/>
      <c r="CH1593" s="1"/>
      <c r="CI1593" s="1"/>
      <c r="CJ1593" s="1"/>
      <c r="CK1593" s="1"/>
      <c r="CL1593" s="1"/>
      <c r="CM1593" s="1"/>
      <c r="CN1593" s="1"/>
      <c r="CO1593" s="1"/>
      <c r="CP1593" s="1"/>
      <c r="CQ1593" s="1"/>
      <c r="CR1593" s="1"/>
      <c r="CS1593" s="1"/>
      <c r="CT1593" s="1"/>
      <c r="CU1593" s="1"/>
      <c r="CV1593" s="1"/>
      <c r="CW1593" s="1"/>
      <c r="CX1593" s="1"/>
      <c r="CY1593" s="1"/>
      <c r="CZ1593" s="1"/>
      <c r="DA1593" s="1"/>
      <c r="DB1593" s="1"/>
      <c r="DC1593" s="1"/>
      <c r="DD1593" s="1"/>
      <c r="DE1593" s="1"/>
      <c r="DF1593" s="1"/>
      <c r="DG1593" s="1"/>
      <c r="DH1593" s="1"/>
      <c r="DI1593" s="1"/>
      <c r="DJ1593" s="1"/>
      <c r="DK1593" s="1"/>
      <c r="DL1593" s="1"/>
      <c r="DM1593" s="1"/>
      <c r="DN1593" s="1"/>
      <c r="DO1593" s="1"/>
      <c r="DP1593" s="1"/>
      <c r="DQ1593" s="1"/>
      <c r="DR1593" s="1"/>
      <c r="DS1593" s="1"/>
      <c r="DT1593" s="1"/>
      <c r="DU1593" s="1"/>
      <c r="DV1593" s="1"/>
      <c r="DW1593" s="1"/>
      <c r="DX1593" s="1"/>
      <c r="DY1593" s="1"/>
      <c r="DZ1593" s="1"/>
      <c r="EA1593" s="1"/>
      <c r="EB1593" s="1"/>
      <c r="EC1593" s="1"/>
      <c r="ED1593" s="1"/>
      <c r="EE1593" s="1"/>
      <c r="EF1593" s="1"/>
      <c r="EG1593" s="1"/>
    </row>
    <row r="1594" spans="1:137">
      <c r="A1594" s="1"/>
      <c r="B1594" s="1"/>
      <c r="C1594" s="1"/>
      <c r="D1594" s="1"/>
      <c r="E1594" s="10"/>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c r="BS1594" s="1"/>
      <c r="BT1594" s="1"/>
      <c r="BU1594" s="1"/>
      <c r="BV1594" s="1"/>
      <c r="BW1594" s="1"/>
      <c r="BX1594" s="1"/>
      <c r="BY1594" s="1"/>
      <c r="BZ1594" s="1"/>
      <c r="CA1594" s="1"/>
      <c r="CB1594" s="1"/>
      <c r="CC1594" s="1"/>
      <c r="CD1594" s="1"/>
      <c r="CE1594" s="1"/>
      <c r="CF1594" s="1"/>
      <c r="CG1594" s="1"/>
      <c r="CH1594" s="1"/>
      <c r="CI1594" s="1"/>
      <c r="CJ1594" s="1"/>
      <c r="CK1594" s="1"/>
      <c r="CL1594" s="1"/>
      <c r="CM1594" s="1"/>
      <c r="CN1594" s="1"/>
      <c r="CO1594" s="1"/>
      <c r="CP1594" s="1"/>
      <c r="CQ1594" s="1"/>
      <c r="CR1594" s="1"/>
      <c r="CS1594" s="1"/>
      <c r="CT1594" s="1"/>
      <c r="CU1594" s="1"/>
      <c r="CV1594" s="1"/>
      <c r="CW1594" s="1"/>
      <c r="CX1594" s="1"/>
      <c r="CY1594" s="1"/>
      <c r="CZ1594" s="1"/>
      <c r="DA1594" s="1"/>
      <c r="DB1594" s="1"/>
      <c r="DC1594" s="1"/>
      <c r="DD1594" s="1"/>
      <c r="DE1594" s="1"/>
      <c r="DF1594" s="1"/>
      <c r="DG1594" s="1"/>
      <c r="DH1594" s="1"/>
      <c r="DI1594" s="1"/>
      <c r="DJ1594" s="1"/>
      <c r="DK1594" s="1"/>
      <c r="DL1594" s="1"/>
      <c r="DM1594" s="1"/>
      <c r="DN1594" s="1"/>
      <c r="DO1594" s="1"/>
      <c r="DP1594" s="1"/>
      <c r="DQ1594" s="1"/>
      <c r="DR1594" s="1"/>
      <c r="DS1594" s="1"/>
      <c r="DT1594" s="1"/>
      <c r="DU1594" s="1"/>
      <c r="DV1594" s="1"/>
      <c r="DW1594" s="1"/>
      <c r="DX1594" s="1"/>
      <c r="DY1594" s="1"/>
      <c r="DZ1594" s="1"/>
      <c r="EA1594" s="1"/>
      <c r="EB1594" s="1"/>
      <c r="EC1594" s="1"/>
      <c r="ED1594" s="1"/>
      <c r="EE1594" s="1"/>
      <c r="EF1594" s="1"/>
      <c r="EG1594" s="1"/>
    </row>
    <row r="1595" spans="1:137">
      <c r="A1595" s="1"/>
      <c r="B1595" s="1"/>
      <c r="C1595" s="1"/>
      <c r="D1595" s="1"/>
      <c r="E1595" s="10"/>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c r="BS1595" s="1"/>
      <c r="BT1595" s="1"/>
      <c r="BU1595" s="1"/>
      <c r="BV1595" s="1"/>
      <c r="BW1595" s="1"/>
      <c r="BX1595" s="1"/>
      <c r="BY1595" s="1"/>
      <c r="BZ1595" s="1"/>
      <c r="CA1595" s="1"/>
      <c r="CB1595" s="1"/>
      <c r="CC1595" s="1"/>
      <c r="CD1595" s="1"/>
      <c r="CE1595" s="1"/>
      <c r="CF1595" s="1"/>
      <c r="CG1595" s="1"/>
      <c r="CH1595" s="1"/>
      <c r="CI1595" s="1"/>
      <c r="CJ1595" s="1"/>
      <c r="CK1595" s="1"/>
      <c r="CL1595" s="1"/>
      <c r="CM1595" s="1"/>
      <c r="CN1595" s="1"/>
      <c r="CO1595" s="1"/>
      <c r="CP1595" s="1"/>
      <c r="CQ1595" s="1"/>
      <c r="CR1595" s="1"/>
      <c r="CS1595" s="1"/>
      <c r="CT1595" s="1"/>
      <c r="CU1595" s="1"/>
      <c r="CV1595" s="1"/>
      <c r="CW1595" s="1"/>
      <c r="CX1595" s="1"/>
      <c r="CY1595" s="1"/>
      <c r="CZ1595" s="1"/>
      <c r="DA1595" s="1"/>
      <c r="DB1595" s="1"/>
      <c r="DC1595" s="1"/>
      <c r="DD1595" s="1"/>
      <c r="DE1595" s="1"/>
      <c r="DF1595" s="1"/>
      <c r="DG1595" s="1"/>
      <c r="DH1595" s="1"/>
      <c r="DI1595" s="1"/>
      <c r="DJ1595" s="1"/>
      <c r="DK1595" s="1"/>
      <c r="DL1595" s="1"/>
      <c r="DM1595" s="1"/>
      <c r="DN1595" s="1"/>
      <c r="DO1595" s="1"/>
      <c r="DP1595" s="1"/>
      <c r="DQ1595" s="1"/>
      <c r="DR1595" s="1"/>
      <c r="DS1595" s="1"/>
      <c r="DT1595" s="1"/>
      <c r="DU1595" s="1"/>
      <c r="DV1595" s="1"/>
      <c r="DW1595" s="1"/>
      <c r="DX1595" s="1"/>
      <c r="DY1595" s="1"/>
      <c r="DZ1595" s="1"/>
      <c r="EA1595" s="1"/>
      <c r="EB1595" s="1"/>
      <c r="EC1595" s="1"/>
      <c r="ED1595" s="1"/>
      <c r="EE1595" s="1"/>
      <c r="EF1595" s="1"/>
      <c r="EG1595" s="1"/>
    </row>
    <row r="1596" spans="1:137">
      <c r="A1596" s="1"/>
      <c r="B1596" s="1"/>
      <c r="C1596" s="1"/>
      <c r="D1596" s="1"/>
      <c r="E1596" s="10"/>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c r="BS1596" s="1"/>
      <c r="BT1596" s="1"/>
      <c r="BU1596" s="1"/>
      <c r="BV1596" s="1"/>
      <c r="BW1596" s="1"/>
      <c r="BX1596" s="1"/>
      <c r="BY1596" s="1"/>
      <c r="BZ1596" s="1"/>
      <c r="CA1596" s="1"/>
      <c r="CB1596" s="1"/>
      <c r="CC1596" s="1"/>
      <c r="CD1596" s="1"/>
      <c r="CE1596" s="1"/>
      <c r="CF1596" s="1"/>
      <c r="CG1596" s="1"/>
      <c r="CH1596" s="1"/>
      <c r="CI1596" s="1"/>
      <c r="CJ1596" s="1"/>
      <c r="CK1596" s="1"/>
      <c r="CL1596" s="1"/>
      <c r="CM1596" s="1"/>
      <c r="CN1596" s="1"/>
      <c r="CO1596" s="1"/>
      <c r="CP1596" s="1"/>
      <c r="CQ1596" s="1"/>
      <c r="CR1596" s="1"/>
      <c r="CS1596" s="1"/>
      <c r="CT1596" s="1"/>
      <c r="CU1596" s="1"/>
      <c r="CV1596" s="1"/>
      <c r="CW1596" s="1"/>
      <c r="CX1596" s="1"/>
      <c r="CY1596" s="1"/>
      <c r="CZ1596" s="1"/>
      <c r="DA1596" s="1"/>
      <c r="DB1596" s="1"/>
      <c r="DC1596" s="1"/>
      <c r="DD1596" s="1"/>
      <c r="DE1596" s="1"/>
      <c r="DF1596" s="1"/>
      <c r="DG1596" s="1"/>
      <c r="DH1596" s="1"/>
      <c r="DI1596" s="1"/>
      <c r="DJ1596" s="1"/>
      <c r="DK1596" s="1"/>
      <c r="DL1596" s="1"/>
      <c r="DM1596" s="1"/>
      <c r="DN1596" s="1"/>
      <c r="DO1596" s="1"/>
      <c r="DP1596" s="1"/>
      <c r="DQ1596" s="1"/>
      <c r="DR1596" s="1"/>
      <c r="DS1596" s="1"/>
      <c r="DT1596" s="1"/>
      <c r="DU1596" s="1"/>
      <c r="DV1596" s="1"/>
      <c r="DW1596" s="1"/>
      <c r="DX1596" s="1"/>
      <c r="DY1596" s="1"/>
      <c r="DZ1596" s="1"/>
      <c r="EA1596" s="1"/>
      <c r="EB1596" s="1"/>
      <c r="EC1596" s="1"/>
      <c r="ED1596" s="1"/>
      <c r="EE1596" s="1"/>
      <c r="EF1596" s="1"/>
      <c r="EG1596" s="1"/>
    </row>
    <row r="1597" spans="1:137">
      <c r="A1597" s="1"/>
      <c r="B1597" s="1"/>
      <c r="C1597" s="1"/>
      <c r="D1597" s="1"/>
      <c r="E1597" s="10"/>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c r="BS1597" s="1"/>
      <c r="BT1597" s="1"/>
      <c r="BU1597" s="1"/>
      <c r="BV1597" s="1"/>
      <c r="BW1597" s="1"/>
      <c r="BX1597" s="1"/>
      <c r="BY1597" s="1"/>
      <c r="BZ1597" s="1"/>
      <c r="CA1597" s="1"/>
      <c r="CB1597" s="1"/>
      <c r="CC1597" s="1"/>
      <c r="CD1597" s="1"/>
      <c r="CE1597" s="1"/>
      <c r="CF1597" s="1"/>
      <c r="CG1597" s="1"/>
      <c r="CH1597" s="1"/>
      <c r="CI1597" s="1"/>
      <c r="CJ1597" s="1"/>
      <c r="CK1597" s="1"/>
      <c r="CL1597" s="1"/>
      <c r="CM1597" s="1"/>
      <c r="CN1597" s="1"/>
      <c r="CO1597" s="1"/>
      <c r="CP1597" s="1"/>
      <c r="CQ1597" s="1"/>
      <c r="CR1597" s="1"/>
      <c r="CS1597" s="1"/>
      <c r="CT1597" s="1"/>
      <c r="CU1597" s="1"/>
      <c r="CV1597" s="1"/>
      <c r="CW1597" s="1"/>
      <c r="CX1597" s="1"/>
      <c r="CY1597" s="1"/>
      <c r="CZ1597" s="1"/>
      <c r="DA1597" s="1"/>
      <c r="DB1597" s="1"/>
      <c r="DC1597" s="1"/>
      <c r="DD1597" s="1"/>
      <c r="DE1597" s="1"/>
      <c r="DF1597" s="1"/>
      <c r="DG1597" s="1"/>
      <c r="DH1597" s="1"/>
      <c r="DI1597" s="1"/>
      <c r="DJ1597" s="1"/>
      <c r="DK1597" s="1"/>
      <c r="DL1597" s="1"/>
      <c r="DM1597" s="1"/>
      <c r="DN1597" s="1"/>
      <c r="DO1597" s="1"/>
      <c r="DP1597" s="1"/>
      <c r="DQ1597" s="1"/>
      <c r="DR1597" s="1"/>
      <c r="DS1597" s="1"/>
      <c r="DT1597" s="1"/>
      <c r="DU1597" s="1"/>
      <c r="DV1597" s="1"/>
      <c r="DW1597" s="1"/>
      <c r="DX1597" s="1"/>
      <c r="DY1597" s="1"/>
      <c r="DZ1597" s="1"/>
      <c r="EA1597" s="1"/>
      <c r="EB1597" s="1"/>
      <c r="EC1597" s="1"/>
      <c r="ED1597" s="1"/>
      <c r="EE1597" s="1"/>
      <c r="EF1597" s="1"/>
      <c r="EG1597" s="1"/>
    </row>
    <row r="1598" spans="1:137">
      <c r="A1598" s="1"/>
      <c r="B1598" s="1"/>
      <c r="C1598" s="1"/>
      <c r="D1598" s="1"/>
      <c r="E1598" s="10"/>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c r="BQ1598" s="1"/>
      <c r="BR1598" s="1"/>
      <c r="BS1598" s="1"/>
      <c r="BT1598" s="1"/>
      <c r="BU1598" s="1"/>
      <c r="BV1598" s="1"/>
      <c r="BW1598" s="1"/>
      <c r="BX1598" s="1"/>
      <c r="BY1598" s="1"/>
      <c r="BZ1598" s="1"/>
      <c r="CA1598" s="1"/>
      <c r="CB1598" s="1"/>
      <c r="CC1598" s="1"/>
      <c r="CD1598" s="1"/>
      <c r="CE1598" s="1"/>
      <c r="CF1598" s="1"/>
      <c r="CG1598" s="1"/>
      <c r="CH1598" s="1"/>
      <c r="CI1598" s="1"/>
      <c r="CJ1598" s="1"/>
      <c r="CK1598" s="1"/>
      <c r="CL1598" s="1"/>
      <c r="CM1598" s="1"/>
      <c r="CN1598" s="1"/>
      <c r="CO1598" s="1"/>
      <c r="CP1598" s="1"/>
      <c r="CQ1598" s="1"/>
      <c r="CR1598" s="1"/>
      <c r="CS1598" s="1"/>
      <c r="CT1598" s="1"/>
      <c r="CU1598" s="1"/>
      <c r="CV1598" s="1"/>
      <c r="CW1598" s="1"/>
      <c r="CX1598" s="1"/>
      <c r="CY1598" s="1"/>
      <c r="CZ1598" s="1"/>
      <c r="DA1598" s="1"/>
      <c r="DB1598" s="1"/>
      <c r="DC1598" s="1"/>
      <c r="DD1598" s="1"/>
      <c r="DE1598" s="1"/>
      <c r="DF1598" s="1"/>
      <c r="DG1598" s="1"/>
      <c r="DH1598" s="1"/>
      <c r="DI1598" s="1"/>
      <c r="DJ1598" s="1"/>
      <c r="DK1598" s="1"/>
      <c r="DL1598" s="1"/>
      <c r="DM1598" s="1"/>
      <c r="DN1598" s="1"/>
      <c r="DO1598" s="1"/>
      <c r="DP1598" s="1"/>
      <c r="DQ1598" s="1"/>
      <c r="DR1598" s="1"/>
      <c r="DS1598" s="1"/>
      <c r="DT1598" s="1"/>
      <c r="DU1598" s="1"/>
      <c r="DV1598" s="1"/>
      <c r="DW1598" s="1"/>
      <c r="DX1598" s="1"/>
      <c r="DY1598" s="1"/>
      <c r="DZ1598" s="1"/>
      <c r="EA1598" s="1"/>
      <c r="EB1598" s="1"/>
      <c r="EC1598" s="1"/>
      <c r="ED1598" s="1"/>
      <c r="EE1598" s="1"/>
      <c r="EF1598" s="1"/>
      <c r="EG1598" s="1"/>
    </row>
    <row r="1599" spans="1:137">
      <c r="A1599" s="1"/>
      <c r="B1599" s="1"/>
      <c r="C1599" s="1"/>
      <c r="D1599" s="1"/>
      <c r="E1599" s="10"/>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c r="BQ1599" s="1"/>
      <c r="BR1599" s="1"/>
      <c r="BS1599" s="1"/>
      <c r="BT1599" s="1"/>
      <c r="BU1599" s="1"/>
      <c r="BV1599" s="1"/>
      <c r="BW1599" s="1"/>
      <c r="BX1599" s="1"/>
      <c r="BY1599" s="1"/>
      <c r="BZ1599" s="1"/>
      <c r="CA1599" s="1"/>
      <c r="CB1599" s="1"/>
      <c r="CC1599" s="1"/>
      <c r="CD1599" s="1"/>
      <c r="CE1599" s="1"/>
      <c r="CF1599" s="1"/>
      <c r="CG1599" s="1"/>
      <c r="CH1599" s="1"/>
      <c r="CI1599" s="1"/>
      <c r="CJ1599" s="1"/>
      <c r="CK1599" s="1"/>
      <c r="CL1599" s="1"/>
      <c r="CM1599" s="1"/>
      <c r="CN1599" s="1"/>
      <c r="CO1599" s="1"/>
      <c r="CP1599" s="1"/>
      <c r="CQ1599" s="1"/>
      <c r="CR1599" s="1"/>
      <c r="CS1599" s="1"/>
      <c r="CT1599" s="1"/>
      <c r="CU1599" s="1"/>
      <c r="CV1599" s="1"/>
      <c r="CW1599" s="1"/>
      <c r="CX1599" s="1"/>
      <c r="CY1599" s="1"/>
      <c r="CZ1599" s="1"/>
      <c r="DA1599" s="1"/>
      <c r="DB1599" s="1"/>
      <c r="DC1599" s="1"/>
      <c r="DD1599" s="1"/>
      <c r="DE1599" s="1"/>
      <c r="DF1599" s="1"/>
      <c r="DG1599" s="1"/>
      <c r="DH1599" s="1"/>
      <c r="DI1599" s="1"/>
      <c r="DJ1599" s="1"/>
      <c r="DK1599" s="1"/>
      <c r="DL1599" s="1"/>
      <c r="DM1599" s="1"/>
      <c r="DN1599" s="1"/>
      <c r="DO1599" s="1"/>
      <c r="DP1599" s="1"/>
      <c r="DQ1599" s="1"/>
      <c r="DR1599" s="1"/>
      <c r="DS1599" s="1"/>
      <c r="DT1599" s="1"/>
      <c r="DU1599" s="1"/>
      <c r="DV1599" s="1"/>
      <c r="DW1599" s="1"/>
      <c r="DX1599" s="1"/>
      <c r="DY1599" s="1"/>
      <c r="DZ1599" s="1"/>
      <c r="EA1599" s="1"/>
      <c r="EB1599" s="1"/>
      <c r="EC1599" s="1"/>
      <c r="ED1599" s="1"/>
      <c r="EE1599" s="1"/>
      <c r="EF1599" s="1"/>
      <c r="EG1599" s="1"/>
    </row>
    <row r="1600" spans="1:137">
      <c r="A1600" s="1"/>
      <c r="B1600" s="1"/>
      <c r="C1600" s="1"/>
      <c r="D1600" s="1"/>
      <c r="E1600" s="10"/>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c r="BQ1600" s="1"/>
      <c r="BR1600" s="1"/>
      <c r="BS1600" s="1"/>
      <c r="BT1600" s="1"/>
      <c r="BU1600" s="1"/>
      <c r="BV1600" s="1"/>
      <c r="BW1600" s="1"/>
      <c r="BX1600" s="1"/>
      <c r="BY1600" s="1"/>
      <c r="BZ1600" s="1"/>
      <c r="CA1600" s="1"/>
      <c r="CB1600" s="1"/>
      <c r="CC1600" s="1"/>
      <c r="CD1600" s="1"/>
      <c r="CE1600" s="1"/>
      <c r="CF1600" s="1"/>
      <c r="CG1600" s="1"/>
      <c r="CH1600" s="1"/>
      <c r="CI1600" s="1"/>
      <c r="CJ1600" s="1"/>
      <c r="CK1600" s="1"/>
      <c r="CL1600" s="1"/>
      <c r="CM1600" s="1"/>
      <c r="CN1600" s="1"/>
      <c r="CO1600" s="1"/>
      <c r="CP1600" s="1"/>
      <c r="CQ1600" s="1"/>
      <c r="CR1600" s="1"/>
      <c r="CS1600" s="1"/>
      <c r="CT1600" s="1"/>
      <c r="CU1600" s="1"/>
      <c r="CV1600" s="1"/>
      <c r="CW1600" s="1"/>
      <c r="CX1600" s="1"/>
      <c r="CY1600" s="1"/>
      <c r="CZ1600" s="1"/>
      <c r="DA1600" s="1"/>
      <c r="DB1600" s="1"/>
      <c r="DC1600" s="1"/>
      <c r="DD1600" s="1"/>
      <c r="DE1600" s="1"/>
      <c r="DF1600" s="1"/>
      <c r="DG1600" s="1"/>
      <c r="DH1600" s="1"/>
      <c r="DI1600" s="1"/>
      <c r="DJ1600" s="1"/>
      <c r="DK1600" s="1"/>
      <c r="DL1600" s="1"/>
      <c r="DM1600" s="1"/>
      <c r="DN1600" s="1"/>
      <c r="DO1600" s="1"/>
      <c r="DP1600" s="1"/>
      <c r="DQ1600" s="1"/>
      <c r="DR1600" s="1"/>
      <c r="DS1600" s="1"/>
      <c r="DT1600" s="1"/>
      <c r="DU1600" s="1"/>
      <c r="DV1600" s="1"/>
      <c r="DW1600" s="1"/>
      <c r="DX1600" s="1"/>
      <c r="DY1600" s="1"/>
      <c r="DZ1600" s="1"/>
      <c r="EA1600" s="1"/>
      <c r="EB1600" s="1"/>
      <c r="EC1600" s="1"/>
      <c r="ED1600" s="1"/>
      <c r="EE1600" s="1"/>
      <c r="EF1600" s="1"/>
      <c r="EG1600" s="1"/>
    </row>
    <row r="1601" spans="1:137">
      <c r="A1601" s="1"/>
      <c r="B1601" s="1"/>
      <c r="C1601" s="1"/>
      <c r="D1601" s="1"/>
      <c r="E1601" s="10"/>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c r="BQ1601" s="1"/>
      <c r="BR1601" s="1"/>
      <c r="BS1601" s="1"/>
      <c r="BT1601" s="1"/>
      <c r="BU1601" s="1"/>
      <c r="BV1601" s="1"/>
      <c r="BW1601" s="1"/>
      <c r="BX1601" s="1"/>
      <c r="BY1601" s="1"/>
      <c r="BZ1601" s="1"/>
      <c r="CA1601" s="1"/>
      <c r="CB1601" s="1"/>
      <c r="CC1601" s="1"/>
      <c r="CD1601" s="1"/>
      <c r="CE1601" s="1"/>
      <c r="CF1601" s="1"/>
      <c r="CG1601" s="1"/>
      <c r="CH1601" s="1"/>
      <c r="CI1601" s="1"/>
      <c r="CJ1601" s="1"/>
      <c r="CK1601" s="1"/>
      <c r="CL1601" s="1"/>
      <c r="CM1601" s="1"/>
      <c r="CN1601" s="1"/>
      <c r="CO1601" s="1"/>
      <c r="CP1601" s="1"/>
      <c r="CQ1601" s="1"/>
      <c r="CR1601" s="1"/>
      <c r="CS1601" s="1"/>
      <c r="CT1601" s="1"/>
      <c r="CU1601" s="1"/>
      <c r="CV1601" s="1"/>
      <c r="CW1601" s="1"/>
      <c r="CX1601" s="1"/>
      <c r="CY1601" s="1"/>
      <c r="CZ1601" s="1"/>
      <c r="DA1601" s="1"/>
      <c r="DB1601" s="1"/>
      <c r="DC1601" s="1"/>
      <c r="DD1601" s="1"/>
      <c r="DE1601" s="1"/>
      <c r="DF1601" s="1"/>
      <c r="DG1601" s="1"/>
      <c r="DH1601" s="1"/>
      <c r="DI1601" s="1"/>
      <c r="DJ1601" s="1"/>
      <c r="DK1601" s="1"/>
      <c r="DL1601" s="1"/>
      <c r="DM1601" s="1"/>
      <c r="DN1601" s="1"/>
      <c r="DO1601" s="1"/>
      <c r="DP1601" s="1"/>
      <c r="DQ1601" s="1"/>
      <c r="DR1601" s="1"/>
      <c r="DS1601" s="1"/>
      <c r="DT1601" s="1"/>
      <c r="DU1601" s="1"/>
      <c r="DV1601" s="1"/>
      <c r="DW1601" s="1"/>
      <c r="DX1601" s="1"/>
      <c r="DY1601" s="1"/>
      <c r="DZ1601" s="1"/>
      <c r="EA1601" s="1"/>
      <c r="EB1601" s="1"/>
      <c r="EC1601" s="1"/>
      <c r="ED1601" s="1"/>
      <c r="EE1601" s="1"/>
      <c r="EF1601" s="1"/>
      <c r="EG1601" s="1"/>
    </row>
    <row r="1602" spans="1:137">
      <c r="A1602" s="1"/>
      <c r="B1602" s="1"/>
      <c r="C1602" s="1"/>
      <c r="D1602" s="1"/>
      <c r="E1602" s="10"/>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c r="BQ1602" s="1"/>
      <c r="BR1602" s="1"/>
      <c r="BS1602" s="1"/>
      <c r="BT1602" s="1"/>
      <c r="BU1602" s="1"/>
      <c r="BV1602" s="1"/>
      <c r="BW1602" s="1"/>
      <c r="BX1602" s="1"/>
      <c r="BY1602" s="1"/>
      <c r="BZ1602" s="1"/>
      <c r="CA1602" s="1"/>
      <c r="CB1602" s="1"/>
      <c r="CC1602" s="1"/>
      <c r="CD1602" s="1"/>
      <c r="CE1602" s="1"/>
      <c r="CF1602" s="1"/>
      <c r="CG1602" s="1"/>
      <c r="CH1602" s="1"/>
      <c r="CI1602" s="1"/>
      <c r="CJ1602" s="1"/>
      <c r="CK1602" s="1"/>
      <c r="CL1602" s="1"/>
      <c r="CM1602" s="1"/>
      <c r="CN1602" s="1"/>
      <c r="CO1602" s="1"/>
      <c r="CP1602" s="1"/>
      <c r="CQ1602" s="1"/>
      <c r="CR1602" s="1"/>
      <c r="CS1602" s="1"/>
      <c r="CT1602" s="1"/>
      <c r="CU1602" s="1"/>
      <c r="CV1602" s="1"/>
      <c r="CW1602" s="1"/>
      <c r="CX1602" s="1"/>
      <c r="CY1602" s="1"/>
      <c r="CZ1602" s="1"/>
      <c r="DA1602" s="1"/>
      <c r="DB1602" s="1"/>
      <c r="DC1602" s="1"/>
      <c r="DD1602" s="1"/>
      <c r="DE1602" s="1"/>
      <c r="DF1602" s="1"/>
      <c r="DG1602" s="1"/>
      <c r="DH1602" s="1"/>
      <c r="DI1602" s="1"/>
      <c r="DJ1602" s="1"/>
      <c r="DK1602" s="1"/>
      <c r="DL1602" s="1"/>
      <c r="DM1602" s="1"/>
      <c r="DN1602" s="1"/>
      <c r="DO1602" s="1"/>
      <c r="DP1602" s="1"/>
      <c r="DQ1602" s="1"/>
      <c r="DR1602" s="1"/>
      <c r="DS1602" s="1"/>
      <c r="DT1602" s="1"/>
      <c r="DU1602" s="1"/>
      <c r="DV1602" s="1"/>
      <c r="DW1602" s="1"/>
      <c r="DX1602" s="1"/>
      <c r="DY1602" s="1"/>
      <c r="DZ1602" s="1"/>
      <c r="EA1602" s="1"/>
      <c r="EB1602" s="1"/>
      <c r="EC1602" s="1"/>
      <c r="ED1602" s="1"/>
      <c r="EE1602" s="1"/>
      <c r="EF1602" s="1"/>
      <c r="EG1602" s="1"/>
    </row>
    <row r="1603" spans="1:137">
      <c r="A1603" s="1"/>
      <c r="B1603" s="1"/>
      <c r="C1603" s="1"/>
      <c r="D1603" s="1"/>
      <c r="E1603" s="10"/>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c r="BQ1603" s="1"/>
      <c r="BR1603" s="1"/>
      <c r="BS1603" s="1"/>
      <c r="BT1603" s="1"/>
      <c r="BU1603" s="1"/>
      <c r="BV1603" s="1"/>
      <c r="BW1603" s="1"/>
      <c r="BX1603" s="1"/>
      <c r="BY1603" s="1"/>
      <c r="BZ1603" s="1"/>
      <c r="CA1603" s="1"/>
      <c r="CB1603" s="1"/>
      <c r="CC1603" s="1"/>
      <c r="CD1603" s="1"/>
      <c r="CE1603" s="1"/>
      <c r="CF1603" s="1"/>
      <c r="CG1603" s="1"/>
      <c r="CH1603" s="1"/>
      <c r="CI1603" s="1"/>
      <c r="CJ1603" s="1"/>
      <c r="CK1603" s="1"/>
      <c r="CL1603" s="1"/>
      <c r="CM1603" s="1"/>
      <c r="CN1603" s="1"/>
      <c r="CO1603" s="1"/>
      <c r="CP1603" s="1"/>
      <c r="CQ1603" s="1"/>
      <c r="CR1603" s="1"/>
      <c r="CS1603" s="1"/>
      <c r="CT1603" s="1"/>
      <c r="CU1603" s="1"/>
      <c r="CV1603" s="1"/>
      <c r="CW1603" s="1"/>
      <c r="CX1603" s="1"/>
      <c r="CY1603" s="1"/>
      <c r="CZ1603" s="1"/>
      <c r="DA1603" s="1"/>
      <c r="DB1603" s="1"/>
      <c r="DC1603" s="1"/>
      <c r="DD1603" s="1"/>
      <c r="DE1603" s="1"/>
      <c r="DF1603" s="1"/>
      <c r="DG1603" s="1"/>
      <c r="DH1603" s="1"/>
      <c r="DI1603" s="1"/>
      <c r="DJ1603" s="1"/>
      <c r="DK1603" s="1"/>
      <c r="DL1603" s="1"/>
      <c r="DM1603" s="1"/>
      <c r="DN1603" s="1"/>
      <c r="DO1603" s="1"/>
      <c r="DP1603" s="1"/>
      <c r="DQ1603" s="1"/>
      <c r="DR1603" s="1"/>
      <c r="DS1603" s="1"/>
      <c r="DT1603" s="1"/>
      <c r="DU1603" s="1"/>
      <c r="DV1603" s="1"/>
      <c r="DW1603" s="1"/>
      <c r="DX1603" s="1"/>
      <c r="DY1603" s="1"/>
      <c r="DZ1603" s="1"/>
      <c r="EA1603" s="1"/>
      <c r="EB1603" s="1"/>
      <c r="EC1603" s="1"/>
      <c r="ED1603" s="1"/>
      <c r="EE1603" s="1"/>
      <c r="EF1603" s="1"/>
      <c r="EG1603" s="1"/>
    </row>
    <row r="1604" spans="1:137">
      <c r="A1604" s="1"/>
      <c r="B1604" s="1"/>
      <c r="C1604" s="1"/>
      <c r="D1604" s="1"/>
      <c r="E1604" s="10"/>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c r="BQ1604" s="1"/>
      <c r="BR1604" s="1"/>
      <c r="BS1604" s="1"/>
      <c r="BT1604" s="1"/>
      <c r="BU1604" s="1"/>
      <c r="BV1604" s="1"/>
      <c r="BW1604" s="1"/>
      <c r="BX1604" s="1"/>
      <c r="BY1604" s="1"/>
      <c r="BZ1604" s="1"/>
      <c r="CA1604" s="1"/>
      <c r="CB1604" s="1"/>
      <c r="CC1604" s="1"/>
      <c r="CD1604" s="1"/>
      <c r="CE1604" s="1"/>
      <c r="CF1604" s="1"/>
      <c r="CG1604" s="1"/>
      <c r="CH1604" s="1"/>
      <c r="CI1604" s="1"/>
      <c r="CJ1604" s="1"/>
      <c r="CK1604" s="1"/>
      <c r="CL1604" s="1"/>
      <c r="CM1604" s="1"/>
      <c r="CN1604" s="1"/>
      <c r="CO1604" s="1"/>
      <c r="CP1604" s="1"/>
      <c r="CQ1604" s="1"/>
      <c r="CR1604" s="1"/>
      <c r="CS1604" s="1"/>
      <c r="CT1604" s="1"/>
      <c r="CU1604" s="1"/>
      <c r="CV1604" s="1"/>
      <c r="CW1604" s="1"/>
      <c r="CX1604" s="1"/>
      <c r="CY1604" s="1"/>
      <c r="CZ1604" s="1"/>
      <c r="DA1604" s="1"/>
      <c r="DB1604" s="1"/>
      <c r="DC1604" s="1"/>
      <c r="DD1604" s="1"/>
      <c r="DE1604" s="1"/>
      <c r="DF1604" s="1"/>
      <c r="DG1604" s="1"/>
      <c r="DH1604" s="1"/>
      <c r="DI1604" s="1"/>
      <c r="DJ1604" s="1"/>
      <c r="DK1604" s="1"/>
      <c r="DL1604" s="1"/>
      <c r="DM1604" s="1"/>
      <c r="DN1604" s="1"/>
      <c r="DO1604" s="1"/>
      <c r="DP1604" s="1"/>
      <c r="DQ1604" s="1"/>
      <c r="DR1604" s="1"/>
      <c r="DS1604" s="1"/>
      <c r="DT1604" s="1"/>
      <c r="DU1604" s="1"/>
      <c r="DV1604" s="1"/>
      <c r="DW1604" s="1"/>
      <c r="DX1604" s="1"/>
      <c r="DY1604" s="1"/>
      <c r="DZ1604" s="1"/>
      <c r="EA1604" s="1"/>
      <c r="EB1604" s="1"/>
      <c r="EC1604" s="1"/>
      <c r="ED1604" s="1"/>
      <c r="EE1604" s="1"/>
      <c r="EF1604" s="1"/>
      <c r="EG1604" s="1"/>
    </row>
    <row r="1605" spans="1:137">
      <c r="A1605" s="1"/>
      <c r="B1605" s="1"/>
      <c r="C1605" s="1"/>
      <c r="D1605" s="1"/>
      <c r="E1605" s="10"/>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c r="BQ1605" s="1"/>
      <c r="BR1605" s="1"/>
      <c r="BS1605" s="1"/>
      <c r="BT1605" s="1"/>
      <c r="BU1605" s="1"/>
      <c r="BV1605" s="1"/>
      <c r="BW1605" s="1"/>
      <c r="BX1605" s="1"/>
      <c r="BY1605" s="1"/>
      <c r="BZ1605" s="1"/>
      <c r="CA1605" s="1"/>
      <c r="CB1605" s="1"/>
      <c r="CC1605" s="1"/>
      <c r="CD1605" s="1"/>
      <c r="CE1605" s="1"/>
      <c r="CF1605" s="1"/>
      <c r="CG1605" s="1"/>
      <c r="CH1605" s="1"/>
      <c r="CI1605" s="1"/>
      <c r="CJ1605" s="1"/>
      <c r="CK1605" s="1"/>
      <c r="CL1605" s="1"/>
      <c r="CM1605" s="1"/>
      <c r="CN1605" s="1"/>
      <c r="CO1605" s="1"/>
      <c r="CP1605" s="1"/>
      <c r="CQ1605" s="1"/>
      <c r="CR1605" s="1"/>
      <c r="CS1605" s="1"/>
      <c r="CT1605" s="1"/>
      <c r="CU1605" s="1"/>
      <c r="CV1605" s="1"/>
      <c r="CW1605" s="1"/>
      <c r="CX1605" s="1"/>
      <c r="CY1605" s="1"/>
      <c r="CZ1605" s="1"/>
      <c r="DA1605" s="1"/>
      <c r="DB1605" s="1"/>
      <c r="DC1605" s="1"/>
      <c r="DD1605" s="1"/>
      <c r="DE1605" s="1"/>
      <c r="DF1605" s="1"/>
      <c r="DG1605" s="1"/>
      <c r="DH1605" s="1"/>
      <c r="DI1605" s="1"/>
      <c r="DJ1605" s="1"/>
      <c r="DK1605" s="1"/>
      <c r="DL1605" s="1"/>
      <c r="DM1605" s="1"/>
      <c r="DN1605" s="1"/>
      <c r="DO1605" s="1"/>
      <c r="DP1605" s="1"/>
      <c r="DQ1605" s="1"/>
      <c r="DR1605" s="1"/>
      <c r="DS1605" s="1"/>
      <c r="DT1605" s="1"/>
      <c r="DU1605" s="1"/>
      <c r="DV1605" s="1"/>
      <c r="DW1605" s="1"/>
      <c r="DX1605" s="1"/>
      <c r="DY1605" s="1"/>
      <c r="DZ1605" s="1"/>
      <c r="EA1605" s="1"/>
      <c r="EB1605" s="1"/>
      <c r="EC1605" s="1"/>
      <c r="ED1605" s="1"/>
      <c r="EE1605" s="1"/>
      <c r="EF1605" s="1"/>
      <c r="EG1605" s="1"/>
    </row>
    <row r="1606" spans="1:137">
      <c r="A1606" s="1"/>
      <c r="B1606" s="1"/>
      <c r="C1606" s="1"/>
      <c r="D1606" s="1"/>
      <c r="E1606" s="10"/>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c r="BQ1606" s="1"/>
      <c r="BR1606" s="1"/>
      <c r="BS1606" s="1"/>
      <c r="BT1606" s="1"/>
      <c r="BU1606" s="1"/>
      <c r="BV1606" s="1"/>
      <c r="BW1606" s="1"/>
      <c r="BX1606" s="1"/>
      <c r="BY1606" s="1"/>
      <c r="BZ1606" s="1"/>
      <c r="CA1606" s="1"/>
      <c r="CB1606" s="1"/>
      <c r="CC1606" s="1"/>
      <c r="CD1606" s="1"/>
      <c r="CE1606" s="1"/>
      <c r="CF1606" s="1"/>
      <c r="CG1606" s="1"/>
      <c r="CH1606" s="1"/>
      <c r="CI1606" s="1"/>
      <c r="CJ1606" s="1"/>
      <c r="CK1606" s="1"/>
      <c r="CL1606" s="1"/>
      <c r="CM1606" s="1"/>
      <c r="CN1606" s="1"/>
      <c r="CO1606" s="1"/>
      <c r="CP1606" s="1"/>
      <c r="CQ1606" s="1"/>
      <c r="CR1606" s="1"/>
      <c r="CS1606" s="1"/>
      <c r="CT1606" s="1"/>
      <c r="CU1606" s="1"/>
      <c r="CV1606" s="1"/>
      <c r="CW1606" s="1"/>
      <c r="CX1606" s="1"/>
      <c r="CY1606" s="1"/>
      <c r="CZ1606" s="1"/>
      <c r="DA1606" s="1"/>
      <c r="DB1606" s="1"/>
      <c r="DC1606" s="1"/>
      <c r="DD1606" s="1"/>
      <c r="DE1606" s="1"/>
      <c r="DF1606" s="1"/>
      <c r="DG1606" s="1"/>
      <c r="DH1606" s="1"/>
      <c r="DI1606" s="1"/>
      <c r="DJ1606" s="1"/>
      <c r="DK1606" s="1"/>
      <c r="DL1606" s="1"/>
      <c r="DM1606" s="1"/>
      <c r="DN1606" s="1"/>
      <c r="DO1606" s="1"/>
      <c r="DP1606" s="1"/>
      <c r="DQ1606" s="1"/>
      <c r="DR1606" s="1"/>
      <c r="DS1606" s="1"/>
      <c r="DT1606" s="1"/>
      <c r="DU1606" s="1"/>
      <c r="DV1606" s="1"/>
      <c r="DW1606" s="1"/>
      <c r="DX1606" s="1"/>
      <c r="DY1606" s="1"/>
      <c r="DZ1606" s="1"/>
      <c r="EA1606" s="1"/>
      <c r="EB1606" s="1"/>
      <c r="EC1606" s="1"/>
      <c r="ED1606" s="1"/>
      <c r="EE1606" s="1"/>
      <c r="EF1606" s="1"/>
      <c r="EG1606" s="1"/>
    </row>
    <row r="1607" spans="1:137">
      <c r="A1607" s="1"/>
      <c r="B1607" s="1"/>
      <c r="C1607" s="1"/>
      <c r="D1607" s="1"/>
      <c r="E1607" s="10"/>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c r="BQ1607" s="1"/>
      <c r="BR1607" s="1"/>
      <c r="BS1607" s="1"/>
      <c r="BT1607" s="1"/>
      <c r="BU1607" s="1"/>
      <c r="BV1607" s="1"/>
      <c r="BW1607" s="1"/>
      <c r="BX1607" s="1"/>
      <c r="BY1607" s="1"/>
      <c r="BZ1607" s="1"/>
      <c r="CA1607" s="1"/>
      <c r="CB1607" s="1"/>
      <c r="CC1607" s="1"/>
      <c r="CD1607" s="1"/>
      <c r="CE1607" s="1"/>
      <c r="CF1607" s="1"/>
      <c r="CG1607" s="1"/>
      <c r="CH1607" s="1"/>
      <c r="CI1607" s="1"/>
      <c r="CJ1607" s="1"/>
      <c r="CK1607" s="1"/>
      <c r="CL1607" s="1"/>
      <c r="CM1607" s="1"/>
      <c r="CN1607" s="1"/>
      <c r="CO1607" s="1"/>
      <c r="CP1607" s="1"/>
      <c r="CQ1607" s="1"/>
      <c r="CR1607" s="1"/>
      <c r="CS1607" s="1"/>
      <c r="CT1607" s="1"/>
      <c r="CU1607" s="1"/>
      <c r="CV1607" s="1"/>
      <c r="CW1607" s="1"/>
      <c r="CX1607" s="1"/>
      <c r="CY1607" s="1"/>
      <c r="CZ1607" s="1"/>
      <c r="DA1607" s="1"/>
      <c r="DB1607" s="1"/>
      <c r="DC1607" s="1"/>
      <c r="DD1607" s="1"/>
      <c r="DE1607" s="1"/>
      <c r="DF1607" s="1"/>
      <c r="DG1607" s="1"/>
      <c r="DH1607" s="1"/>
      <c r="DI1607" s="1"/>
      <c r="DJ1607" s="1"/>
      <c r="DK1607" s="1"/>
      <c r="DL1607" s="1"/>
      <c r="DM1607" s="1"/>
      <c r="DN1607" s="1"/>
      <c r="DO1607" s="1"/>
      <c r="DP1607" s="1"/>
      <c r="DQ1607" s="1"/>
      <c r="DR1607" s="1"/>
      <c r="DS1607" s="1"/>
      <c r="DT1607" s="1"/>
      <c r="DU1607" s="1"/>
      <c r="DV1607" s="1"/>
      <c r="DW1607" s="1"/>
      <c r="DX1607" s="1"/>
      <c r="DY1607" s="1"/>
      <c r="DZ1607" s="1"/>
      <c r="EA1607" s="1"/>
      <c r="EB1607" s="1"/>
      <c r="EC1607" s="1"/>
      <c r="ED1607" s="1"/>
      <c r="EE1607" s="1"/>
      <c r="EF1607" s="1"/>
      <c r="EG1607" s="1"/>
    </row>
    <row r="1608" spans="1:137">
      <c r="A1608" s="1"/>
      <c r="B1608" s="1"/>
      <c r="C1608" s="1"/>
      <c r="D1608" s="1"/>
      <c r="E1608" s="10"/>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c r="BQ1608" s="1"/>
      <c r="BR1608" s="1"/>
      <c r="BS1608" s="1"/>
      <c r="BT1608" s="1"/>
      <c r="BU1608" s="1"/>
      <c r="BV1608" s="1"/>
      <c r="BW1608" s="1"/>
      <c r="BX1608" s="1"/>
      <c r="BY1608" s="1"/>
      <c r="BZ1608" s="1"/>
      <c r="CA1608" s="1"/>
      <c r="CB1608" s="1"/>
      <c r="CC1608" s="1"/>
      <c r="CD1608" s="1"/>
      <c r="CE1608" s="1"/>
      <c r="CF1608" s="1"/>
      <c r="CG1608" s="1"/>
      <c r="CH1608" s="1"/>
      <c r="CI1608" s="1"/>
      <c r="CJ1608" s="1"/>
      <c r="CK1608" s="1"/>
      <c r="CL1608" s="1"/>
      <c r="CM1608" s="1"/>
      <c r="CN1608" s="1"/>
      <c r="CO1608" s="1"/>
      <c r="CP1608" s="1"/>
      <c r="CQ1608" s="1"/>
      <c r="CR1608" s="1"/>
      <c r="CS1608" s="1"/>
      <c r="CT1608" s="1"/>
      <c r="CU1608" s="1"/>
      <c r="CV1608" s="1"/>
      <c r="CW1608" s="1"/>
      <c r="CX1608" s="1"/>
      <c r="CY1608" s="1"/>
      <c r="CZ1608" s="1"/>
      <c r="DA1608" s="1"/>
      <c r="DB1608" s="1"/>
      <c r="DC1608" s="1"/>
      <c r="DD1608" s="1"/>
      <c r="DE1608" s="1"/>
      <c r="DF1608" s="1"/>
      <c r="DG1608" s="1"/>
      <c r="DH1608" s="1"/>
      <c r="DI1608" s="1"/>
      <c r="DJ1608" s="1"/>
      <c r="DK1608" s="1"/>
      <c r="DL1608" s="1"/>
      <c r="DM1608" s="1"/>
      <c r="DN1608" s="1"/>
      <c r="DO1608" s="1"/>
      <c r="DP1608" s="1"/>
      <c r="DQ1608" s="1"/>
      <c r="DR1608" s="1"/>
      <c r="DS1608" s="1"/>
      <c r="DT1608" s="1"/>
      <c r="DU1608" s="1"/>
      <c r="DV1608" s="1"/>
      <c r="DW1608" s="1"/>
      <c r="DX1608" s="1"/>
      <c r="DY1608" s="1"/>
      <c r="DZ1608" s="1"/>
      <c r="EA1608" s="1"/>
      <c r="EB1608" s="1"/>
      <c r="EC1608" s="1"/>
      <c r="ED1608" s="1"/>
      <c r="EE1608" s="1"/>
      <c r="EF1608" s="1"/>
      <c r="EG1608" s="1"/>
    </row>
    <row r="1609" spans="1:137">
      <c r="A1609" s="1"/>
      <c r="B1609" s="1"/>
      <c r="C1609" s="1"/>
      <c r="D1609" s="1"/>
      <c r="E1609" s="10"/>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c r="BQ1609" s="1"/>
      <c r="BR1609" s="1"/>
      <c r="BS1609" s="1"/>
      <c r="BT1609" s="1"/>
      <c r="BU1609" s="1"/>
      <c r="BV1609" s="1"/>
      <c r="BW1609" s="1"/>
      <c r="BX1609" s="1"/>
      <c r="BY1609" s="1"/>
      <c r="BZ1609" s="1"/>
      <c r="CA1609" s="1"/>
      <c r="CB1609" s="1"/>
      <c r="CC1609" s="1"/>
      <c r="CD1609" s="1"/>
      <c r="CE1609" s="1"/>
      <c r="CF1609" s="1"/>
      <c r="CG1609" s="1"/>
      <c r="CH1609" s="1"/>
      <c r="CI1609" s="1"/>
      <c r="CJ1609" s="1"/>
      <c r="CK1609" s="1"/>
      <c r="CL1609" s="1"/>
      <c r="CM1609" s="1"/>
      <c r="CN1609" s="1"/>
      <c r="CO1609" s="1"/>
      <c r="CP1609" s="1"/>
      <c r="CQ1609" s="1"/>
      <c r="CR1609" s="1"/>
      <c r="CS1609" s="1"/>
      <c r="CT1609" s="1"/>
      <c r="CU1609" s="1"/>
      <c r="CV1609" s="1"/>
      <c r="CW1609" s="1"/>
      <c r="CX1609" s="1"/>
      <c r="CY1609" s="1"/>
      <c r="CZ1609" s="1"/>
      <c r="DA1609" s="1"/>
      <c r="DB1609" s="1"/>
      <c r="DC1609" s="1"/>
      <c r="DD1609" s="1"/>
      <c r="DE1609" s="1"/>
      <c r="DF1609" s="1"/>
      <c r="DG1609" s="1"/>
      <c r="DH1609" s="1"/>
      <c r="DI1609" s="1"/>
      <c r="DJ1609" s="1"/>
      <c r="DK1609" s="1"/>
      <c r="DL1609" s="1"/>
      <c r="DM1609" s="1"/>
      <c r="DN1609" s="1"/>
      <c r="DO1609" s="1"/>
      <c r="DP1609" s="1"/>
      <c r="DQ1609" s="1"/>
      <c r="DR1609" s="1"/>
      <c r="DS1609" s="1"/>
      <c r="DT1609" s="1"/>
      <c r="DU1609" s="1"/>
      <c r="DV1609" s="1"/>
      <c r="DW1609" s="1"/>
      <c r="DX1609" s="1"/>
      <c r="DY1609" s="1"/>
      <c r="DZ1609" s="1"/>
      <c r="EA1609" s="1"/>
      <c r="EB1609" s="1"/>
      <c r="EC1609" s="1"/>
      <c r="ED1609" s="1"/>
      <c r="EE1609" s="1"/>
      <c r="EF1609" s="1"/>
      <c r="EG1609" s="1"/>
    </row>
    <row r="1610" spans="1:137">
      <c r="A1610" s="1"/>
      <c r="B1610" s="1"/>
      <c r="C1610" s="1"/>
      <c r="D1610" s="1"/>
      <c r="E1610" s="10"/>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c r="BQ1610" s="1"/>
      <c r="BR1610" s="1"/>
      <c r="BS1610" s="1"/>
      <c r="BT1610" s="1"/>
      <c r="BU1610" s="1"/>
      <c r="BV1610" s="1"/>
      <c r="BW1610" s="1"/>
      <c r="BX1610" s="1"/>
      <c r="BY1610" s="1"/>
      <c r="BZ1610" s="1"/>
      <c r="CA1610" s="1"/>
      <c r="CB1610" s="1"/>
      <c r="CC1610" s="1"/>
      <c r="CD1610" s="1"/>
      <c r="CE1610" s="1"/>
      <c r="CF1610" s="1"/>
      <c r="CG1610" s="1"/>
      <c r="CH1610" s="1"/>
      <c r="CI1610" s="1"/>
      <c r="CJ1610" s="1"/>
      <c r="CK1610" s="1"/>
      <c r="CL1610" s="1"/>
      <c r="CM1610" s="1"/>
      <c r="CN1610" s="1"/>
      <c r="CO1610" s="1"/>
      <c r="CP1610" s="1"/>
      <c r="CQ1610" s="1"/>
      <c r="CR1610" s="1"/>
      <c r="CS1610" s="1"/>
      <c r="CT1610" s="1"/>
      <c r="CU1610" s="1"/>
      <c r="CV1610" s="1"/>
      <c r="CW1610" s="1"/>
      <c r="CX1610" s="1"/>
      <c r="CY1610" s="1"/>
      <c r="CZ1610" s="1"/>
      <c r="DA1610" s="1"/>
      <c r="DB1610" s="1"/>
      <c r="DC1610" s="1"/>
      <c r="DD1610" s="1"/>
      <c r="DE1610" s="1"/>
      <c r="DF1610" s="1"/>
      <c r="DG1610" s="1"/>
      <c r="DH1610" s="1"/>
      <c r="DI1610" s="1"/>
      <c r="DJ1610" s="1"/>
      <c r="DK1610" s="1"/>
      <c r="DL1610" s="1"/>
      <c r="DM1610" s="1"/>
      <c r="DN1610" s="1"/>
      <c r="DO1610" s="1"/>
      <c r="DP1610" s="1"/>
      <c r="DQ1610" s="1"/>
      <c r="DR1610" s="1"/>
      <c r="DS1610" s="1"/>
      <c r="DT1610" s="1"/>
      <c r="DU1610" s="1"/>
      <c r="DV1610" s="1"/>
      <c r="DW1610" s="1"/>
      <c r="DX1610" s="1"/>
      <c r="DY1610" s="1"/>
      <c r="DZ1610" s="1"/>
      <c r="EA1610" s="1"/>
      <c r="EB1610" s="1"/>
      <c r="EC1610" s="1"/>
      <c r="ED1610" s="1"/>
      <c r="EE1610" s="1"/>
      <c r="EF1610" s="1"/>
      <c r="EG1610" s="1"/>
    </row>
    <row r="1611" spans="1:137">
      <c r="A1611" s="1"/>
      <c r="B1611" s="1"/>
      <c r="C1611" s="1"/>
      <c r="D1611" s="1"/>
      <c r="E1611" s="10"/>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c r="BQ1611" s="1"/>
      <c r="BR1611" s="1"/>
      <c r="BS1611" s="1"/>
      <c r="BT1611" s="1"/>
      <c r="BU1611" s="1"/>
      <c r="BV1611" s="1"/>
      <c r="BW1611" s="1"/>
      <c r="BX1611" s="1"/>
      <c r="BY1611" s="1"/>
      <c r="BZ1611" s="1"/>
      <c r="CA1611" s="1"/>
      <c r="CB1611" s="1"/>
      <c r="CC1611" s="1"/>
      <c r="CD1611" s="1"/>
      <c r="CE1611" s="1"/>
      <c r="CF1611" s="1"/>
      <c r="CG1611" s="1"/>
      <c r="CH1611" s="1"/>
      <c r="CI1611" s="1"/>
      <c r="CJ1611" s="1"/>
      <c r="CK1611" s="1"/>
      <c r="CL1611" s="1"/>
      <c r="CM1611" s="1"/>
      <c r="CN1611" s="1"/>
      <c r="CO1611" s="1"/>
      <c r="CP1611" s="1"/>
      <c r="CQ1611" s="1"/>
      <c r="CR1611" s="1"/>
      <c r="CS1611" s="1"/>
      <c r="CT1611" s="1"/>
      <c r="CU1611" s="1"/>
      <c r="CV1611" s="1"/>
      <c r="CW1611" s="1"/>
      <c r="CX1611" s="1"/>
      <c r="CY1611" s="1"/>
      <c r="CZ1611" s="1"/>
      <c r="DA1611" s="1"/>
      <c r="DB1611" s="1"/>
      <c r="DC1611" s="1"/>
      <c r="DD1611" s="1"/>
      <c r="DE1611" s="1"/>
      <c r="DF1611" s="1"/>
      <c r="DG1611" s="1"/>
      <c r="DH1611" s="1"/>
      <c r="DI1611" s="1"/>
      <c r="DJ1611" s="1"/>
      <c r="DK1611" s="1"/>
      <c r="DL1611" s="1"/>
      <c r="DM1611" s="1"/>
      <c r="DN1611" s="1"/>
      <c r="DO1611" s="1"/>
      <c r="DP1611" s="1"/>
      <c r="DQ1611" s="1"/>
      <c r="DR1611" s="1"/>
      <c r="DS1611" s="1"/>
      <c r="DT1611" s="1"/>
      <c r="DU1611" s="1"/>
      <c r="DV1611" s="1"/>
      <c r="DW1611" s="1"/>
      <c r="DX1611" s="1"/>
      <c r="DY1611" s="1"/>
      <c r="DZ1611" s="1"/>
      <c r="EA1611" s="1"/>
      <c r="EB1611" s="1"/>
      <c r="EC1611" s="1"/>
      <c r="ED1611" s="1"/>
      <c r="EE1611" s="1"/>
      <c r="EF1611" s="1"/>
      <c r="EG1611" s="1"/>
    </row>
    <row r="1612" spans="1:137">
      <c r="A1612" s="1"/>
      <c r="B1612" s="1"/>
      <c r="C1612" s="1"/>
      <c r="D1612" s="1"/>
      <c r="E1612" s="10"/>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c r="BQ1612" s="1"/>
      <c r="BR1612" s="1"/>
      <c r="BS1612" s="1"/>
      <c r="BT1612" s="1"/>
      <c r="BU1612" s="1"/>
      <c r="BV1612" s="1"/>
      <c r="BW1612" s="1"/>
      <c r="BX1612" s="1"/>
      <c r="BY1612" s="1"/>
      <c r="BZ1612" s="1"/>
      <c r="CA1612" s="1"/>
      <c r="CB1612" s="1"/>
      <c r="CC1612" s="1"/>
      <c r="CD1612" s="1"/>
      <c r="CE1612" s="1"/>
      <c r="CF1612" s="1"/>
      <c r="CG1612" s="1"/>
      <c r="CH1612" s="1"/>
      <c r="CI1612" s="1"/>
      <c r="CJ1612" s="1"/>
      <c r="CK1612" s="1"/>
      <c r="CL1612" s="1"/>
      <c r="CM1612" s="1"/>
      <c r="CN1612" s="1"/>
      <c r="CO1612" s="1"/>
      <c r="CP1612" s="1"/>
      <c r="CQ1612" s="1"/>
      <c r="CR1612" s="1"/>
      <c r="CS1612" s="1"/>
      <c r="CT1612" s="1"/>
      <c r="CU1612" s="1"/>
      <c r="CV1612" s="1"/>
      <c r="CW1612" s="1"/>
      <c r="CX1612" s="1"/>
      <c r="CY1612" s="1"/>
      <c r="CZ1612" s="1"/>
      <c r="DA1612" s="1"/>
      <c r="DB1612" s="1"/>
      <c r="DC1612" s="1"/>
      <c r="DD1612" s="1"/>
      <c r="DE1612" s="1"/>
      <c r="DF1612" s="1"/>
      <c r="DG1612" s="1"/>
      <c r="DH1612" s="1"/>
      <c r="DI1612" s="1"/>
      <c r="DJ1612" s="1"/>
      <c r="DK1612" s="1"/>
      <c r="DL1612" s="1"/>
      <c r="DM1612" s="1"/>
      <c r="DN1612" s="1"/>
      <c r="DO1612" s="1"/>
      <c r="DP1612" s="1"/>
      <c r="DQ1612" s="1"/>
      <c r="DR1612" s="1"/>
      <c r="DS1612" s="1"/>
      <c r="DT1612" s="1"/>
      <c r="DU1612" s="1"/>
      <c r="DV1612" s="1"/>
      <c r="DW1612" s="1"/>
      <c r="DX1612" s="1"/>
      <c r="DY1612" s="1"/>
      <c r="DZ1612" s="1"/>
      <c r="EA1612" s="1"/>
      <c r="EB1612" s="1"/>
      <c r="EC1612" s="1"/>
      <c r="ED1612" s="1"/>
      <c r="EE1612" s="1"/>
      <c r="EF1612" s="1"/>
      <c r="EG1612" s="1"/>
    </row>
    <row r="1613" spans="1:137">
      <c r="A1613" s="1"/>
      <c r="B1613" s="1"/>
      <c r="C1613" s="1"/>
      <c r="D1613" s="1"/>
      <c r="E1613" s="10"/>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c r="BS1613" s="1"/>
      <c r="BT1613" s="1"/>
      <c r="BU1613" s="1"/>
      <c r="BV1613" s="1"/>
      <c r="BW1613" s="1"/>
      <c r="BX1613" s="1"/>
      <c r="BY1613" s="1"/>
      <c r="BZ1613" s="1"/>
      <c r="CA1613" s="1"/>
      <c r="CB1613" s="1"/>
      <c r="CC1613" s="1"/>
      <c r="CD1613" s="1"/>
      <c r="CE1613" s="1"/>
      <c r="CF1613" s="1"/>
      <c r="CG1613" s="1"/>
      <c r="CH1613" s="1"/>
      <c r="CI1613" s="1"/>
      <c r="CJ1613" s="1"/>
      <c r="CK1613" s="1"/>
      <c r="CL1613" s="1"/>
      <c r="CM1613" s="1"/>
      <c r="CN1613" s="1"/>
      <c r="CO1613" s="1"/>
      <c r="CP1613" s="1"/>
      <c r="CQ1613" s="1"/>
      <c r="CR1613" s="1"/>
      <c r="CS1613" s="1"/>
      <c r="CT1613" s="1"/>
      <c r="CU1613" s="1"/>
      <c r="CV1613" s="1"/>
      <c r="CW1613" s="1"/>
      <c r="CX1613" s="1"/>
      <c r="CY1613" s="1"/>
      <c r="CZ1613" s="1"/>
      <c r="DA1613" s="1"/>
      <c r="DB1613" s="1"/>
      <c r="DC1613" s="1"/>
      <c r="DD1613" s="1"/>
      <c r="DE1613" s="1"/>
      <c r="DF1613" s="1"/>
      <c r="DG1613" s="1"/>
      <c r="DH1613" s="1"/>
      <c r="DI1613" s="1"/>
      <c r="DJ1613" s="1"/>
      <c r="DK1613" s="1"/>
      <c r="DL1613" s="1"/>
      <c r="DM1613" s="1"/>
      <c r="DN1613" s="1"/>
      <c r="DO1613" s="1"/>
      <c r="DP1613" s="1"/>
      <c r="DQ1613" s="1"/>
      <c r="DR1613" s="1"/>
      <c r="DS1613" s="1"/>
      <c r="DT1613" s="1"/>
      <c r="DU1613" s="1"/>
      <c r="DV1613" s="1"/>
      <c r="DW1613" s="1"/>
      <c r="DX1613" s="1"/>
      <c r="DY1613" s="1"/>
      <c r="DZ1613" s="1"/>
      <c r="EA1613" s="1"/>
      <c r="EB1613" s="1"/>
      <c r="EC1613" s="1"/>
      <c r="ED1613" s="1"/>
      <c r="EE1613" s="1"/>
      <c r="EF1613" s="1"/>
      <c r="EG1613" s="1"/>
    </row>
    <row r="1614" spans="1:137">
      <c r="A1614" s="1"/>
      <c r="B1614" s="1"/>
      <c r="C1614" s="1"/>
      <c r="D1614" s="1"/>
      <c r="E1614" s="10"/>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c r="BS1614" s="1"/>
      <c r="BT1614" s="1"/>
      <c r="BU1614" s="1"/>
      <c r="BV1614" s="1"/>
      <c r="BW1614" s="1"/>
      <c r="BX1614" s="1"/>
      <c r="BY1614" s="1"/>
      <c r="BZ1614" s="1"/>
      <c r="CA1614" s="1"/>
      <c r="CB1614" s="1"/>
      <c r="CC1614" s="1"/>
      <c r="CD1614" s="1"/>
      <c r="CE1614" s="1"/>
      <c r="CF1614" s="1"/>
      <c r="CG1614" s="1"/>
      <c r="CH1614" s="1"/>
      <c r="CI1614" s="1"/>
      <c r="CJ1614" s="1"/>
      <c r="CK1614" s="1"/>
      <c r="CL1614" s="1"/>
      <c r="CM1614" s="1"/>
      <c r="CN1614" s="1"/>
      <c r="CO1614" s="1"/>
      <c r="CP1614" s="1"/>
      <c r="CQ1614" s="1"/>
      <c r="CR1614" s="1"/>
      <c r="CS1614" s="1"/>
      <c r="CT1614" s="1"/>
      <c r="CU1614" s="1"/>
      <c r="CV1614" s="1"/>
      <c r="CW1614" s="1"/>
      <c r="CX1614" s="1"/>
      <c r="CY1614" s="1"/>
      <c r="CZ1614" s="1"/>
      <c r="DA1614" s="1"/>
      <c r="DB1614" s="1"/>
      <c r="DC1614" s="1"/>
      <c r="DD1614" s="1"/>
      <c r="DE1614" s="1"/>
      <c r="DF1614" s="1"/>
      <c r="DG1614" s="1"/>
      <c r="DH1614" s="1"/>
      <c r="DI1614" s="1"/>
      <c r="DJ1614" s="1"/>
      <c r="DK1614" s="1"/>
      <c r="DL1614" s="1"/>
      <c r="DM1614" s="1"/>
      <c r="DN1614" s="1"/>
      <c r="DO1614" s="1"/>
      <c r="DP1614" s="1"/>
      <c r="DQ1614" s="1"/>
      <c r="DR1614" s="1"/>
      <c r="DS1614" s="1"/>
      <c r="DT1614" s="1"/>
      <c r="DU1614" s="1"/>
      <c r="DV1614" s="1"/>
      <c r="DW1614" s="1"/>
      <c r="DX1614" s="1"/>
      <c r="DY1614" s="1"/>
      <c r="DZ1614" s="1"/>
      <c r="EA1614" s="1"/>
      <c r="EB1614" s="1"/>
      <c r="EC1614" s="1"/>
      <c r="ED1614" s="1"/>
      <c r="EE1614" s="1"/>
      <c r="EF1614" s="1"/>
      <c r="EG1614" s="1"/>
    </row>
    <row r="1615" spans="1:137">
      <c r="A1615" s="1"/>
      <c r="B1615" s="1"/>
      <c r="C1615" s="1"/>
      <c r="D1615" s="1"/>
      <c r="E1615" s="10"/>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c r="BQ1615" s="1"/>
      <c r="BR1615" s="1"/>
      <c r="BS1615" s="1"/>
      <c r="BT1615" s="1"/>
      <c r="BU1615" s="1"/>
      <c r="BV1615" s="1"/>
      <c r="BW1615" s="1"/>
      <c r="BX1615" s="1"/>
      <c r="BY1615" s="1"/>
      <c r="BZ1615" s="1"/>
      <c r="CA1615" s="1"/>
      <c r="CB1615" s="1"/>
      <c r="CC1615" s="1"/>
      <c r="CD1615" s="1"/>
      <c r="CE1615" s="1"/>
      <c r="CF1615" s="1"/>
      <c r="CG1615" s="1"/>
      <c r="CH1615" s="1"/>
      <c r="CI1615" s="1"/>
      <c r="CJ1615" s="1"/>
      <c r="CK1615" s="1"/>
      <c r="CL1615" s="1"/>
      <c r="CM1615" s="1"/>
      <c r="CN1615" s="1"/>
      <c r="CO1615" s="1"/>
      <c r="CP1615" s="1"/>
      <c r="CQ1615" s="1"/>
      <c r="CR1615" s="1"/>
      <c r="CS1615" s="1"/>
      <c r="CT1615" s="1"/>
      <c r="CU1615" s="1"/>
      <c r="CV1615" s="1"/>
      <c r="CW1615" s="1"/>
      <c r="CX1615" s="1"/>
      <c r="CY1615" s="1"/>
      <c r="CZ1615" s="1"/>
      <c r="DA1615" s="1"/>
      <c r="DB1615" s="1"/>
      <c r="DC1615" s="1"/>
      <c r="DD1615" s="1"/>
      <c r="DE1615" s="1"/>
      <c r="DF1615" s="1"/>
      <c r="DG1615" s="1"/>
      <c r="DH1615" s="1"/>
      <c r="DI1615" s="1"/>
      <c r="DJ1615" s="1"/>
      <c r="DK1615" s="1"/>
      <c r="DL1615" s="1"/>
      <c r="DM1615" s="1"/>
      <c r="DN1615" s="1"/>
      <c r="DO1615" s="1"/>
      <c r="DP1615" s="1"/>
      <c r="DQ1615" s="1"/>
      <c r="DR1615" s="1"/>
      <c r="DS1615" s="1"/>
      <c r="DT1615" s="1"/>
      <c r="DU1615" s="1"/>
      <c r="DV1615" s="1"/>
      <c r="DW1615" s="1"/>
      <c r="DX1615" s="1"/>
      <c r="DY1615" s="1"/>
      <c r="DZ1615" s="1"/>
      <c r="EA1615" s="1"/>
      <c r="EB1615" s="1"/>
      <c r="EC1615" s="1"/>
      <c r="ED1615" s="1"/>
      <c r="EE1615" s="1"/>
      <c r="EF1615" s="1"/>
      <c r="EG1615" s="1"/>
    </row>
    <row r="1616" spans="1:137">
      <c r="A1616" s="1"/>
      <c r="B1616" s="1"/>
      <c r="C1616" s="1"/>
      <c r="D1616" s="1"/>
      <c r="E1616" s="10"/>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c r="BQ1616" s="1"/>
      <c r="BR1616" s="1"/>
      <c r="BS1616" s="1"/>
      <c r="BT1616" s="1"/>
      <c r="BU1616" s="1"/>
      <c r="BV1616" s="1"/>
      <c r="BW1616" s="1"/>
      <c r="BX1616" s="1"/>
      <c r="BY1616" s="1"/>
      <c r="BZ1616" s="1"/>
      <c r="CA1616" s="1"/>
      <c r="CB1616" s="1"/>
      <c r="CC1616" s="1"/>
      <c r="CD1616" s="1"/>
      <c r="CE1616" s="1"/>
      <c r="CF1616" s="1"/>
      <c r="CG1616" s="1"/>
      <c r="CH1616" s="1"/>
      <c r="CI1616" s="1"/>
      <c r="CJ1616" s="1"/>
      <c r="CK1616" s="1"/>
      <c r="CL1616" s="1"/>
      <c r="CM1616" s="1"/>
      <c r="CN1616" s="1"/>
      <c r="CO1616" s="1"/>
      <c r="CP1616" s="1"/>
      <c r="CQ1616" s="1"/>
      <c r="CR1616" s="1"/>
      <c r="CS1616" s="1"/>
      <c r="CT1616" s="1"/>
      <c r="CU1616" s="1"/>
      <c r="CV1616" s="1"/>
      <c r="CW1616" s="1"/>
      <c r="CX1616" s="1"/>
      <c r="CY1616" s="1"/>
      <c r="CZ1616" s="1"/>
      <c r="DA1616" s="1"/>
      <c r="DB1616" s="1"/>
      <c r="DC1616" s="1"/>
      <c r="DD1616" s="1"/>
      <c r="DE1616" s="1"/>
      <c r="DF1616" s="1"/>
      <c r="DG1616" s="1"/>
      <c r="DH1616" s="1"/>
      <c r="DI1616" s="1"/>
      <c r="DJ1616" s="1"/>
      <c r="DK1616" s="1"/>
      <c r="DL1616" s="1"/>
      <c r="DM1616" s="1"/>
      <c r="DN1616" s="1"/>
      <c r="DO1616" s="1"/>
      <c r="DP1616" s="1"/>
      <c r="DQ1616" s="1"/>
      <c r="DR1616" s="1"/>
      <c r="DS1616" s="1"/>
      <c r="DT1616" s="1"/>
      <c r="DU1616" s="1"/>
      <c r="DV1616" s="1"/>
      <c r="DW1616" s="1"/>
      <c r="DX1616" s="1"/>
      <c r="DY1616" s="1"/>
      <c r="DZ1616" s="1"/>
      <c r="EA1616" s="1"/>
      <c r="EB1616" s="1"/>
      <c r="EC1616" s="1"/>
      <c r="ED1616" s="1"/>
      <c r="EE1616" s="1"/>
      <c r="EF1616" s="1"/>
      <c r="EG1616" s="1"/>
    </row>
    <row r="1617" spans="1:137">
      <c r="A1617" s="1"/>
      <c r="B1617" s="1"/>
      <c r="C1617" s="1"/>
      <c r="D1617" s="1"/>
      <c r="E1617" s="10"/>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c r="BQ1617" s="1"/>
      <c r="BR1617" s="1"/>
      <c r="BS1617" s="1"/>
      <c r="BT1617" s="1"/>
      <c r="BU1617" s="1"/>
      <c r="BV1617" s="1"/>
      <c r="BW1617" s="1"/>
      <c r="BX1617" s="1"/>
      <c r="BY1617" s="1"/>
      <c r="BZ1617" s="1"/>
      <c r="CA1617" s="1"/>
      <c r="CB1617" s="1"/>
      <c r="CC1617" s="1"/>
      <c r="CD1617" s="1"/>
      <c r="CE1617" s="1"/>
      <c r="CF1617" s="1"/>
      <c r="CG1617" s="1"/>
      <c r="CH1617" s="1"/>
      <c r="CI1617" s="1"/>
      <c r="CJ1617" s="1"/>
      <c r="CK1617" s="1"/>
      <c r="CL1617" s="1"/>
      <c r="CM1617" s="1"/>
      <c r="CN1617" s="1"/>
      <c r="CO1617" s="1"/>
      <c r="CP1617" s="1"/>
      <c r="CQ1617" s="1"/>
      <c r="CR1617" s="1"/>
      <c r="CS1617" s="1"/>
      <c r="CT1617" s="1"/>
      <c r="CU1617" s="1"/>
      <c r="CV1617" s="1"/>
      <c r="CW1617" s="1"/>
      <c r="CX1617" s="1"/>
      <c r="CY1617" s="1"/>
      <c r="CZ1617" s="1"/>
      <c r="DA1617" s="1"/>
      <c r="DB1617" s="1"/>
      <c r="DC1617" s="1"/>
      <c r="DD1617" s="1"/>
      <c r="DE1617" s="1"/>
      <c r="DF1617" s="1"/>
      <c r="DG1617" s="1"/>
      <c r="DH1617" s="1"/>
      <c r="DI1617" s="1"/>
      <c r="DJ1617" s="1"/>
      <c r="DK1617" s="1"/>
      <c r="DL1617" s="1"/>
      <c r="DM1617" s="1"/>
      <c r="DN1617" s="1"/>
      <c r="DO1617" s="1"/>
      <c r="DP1617" s="1"/>
      <c r="DQ1617" s="1"/>
      <c r="DR1617" s="1"/>
      <c r="DS1617" s="1"/>
      <c r="DT1617" s="1"/>
      <c r="DU1617" s="1"/>
      <c r="DV1617" s="1"/>
      <c r="DW1617" s="1"/>
      <c r="DX1617" s="1"/>
      <c r="DY1617" s="1"/>
      <c r="DZ1617" s="1"/>
      <c r="EA1617" s="1"/>
      <c r="EB1617" s="1"/>
      <c r="EC1617" s="1"/>
      <c r="ED1617" s="1"/>
      <c r="EE1617" s="1"/>
      <c r="EF1617" s="1"/>
      <c r="EG1617" s="1"/>
    </row>
    <row r="1618" spans="1:137">
      <c r="A1618" s="1"/>
      <c r="B1618" s="1"/>
      <c r="C1618" s="1"/>
      <c r="D1618" s="1"/>
      <c r="E1618" s="10"/>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c r="BQ1618" s="1"/>
      <c r="BR1618" s="1"/>
      <c r="BS1618" s="1"/>
      <c r="BT1618" s="1"/>
      <c r="BU1618" s="1"/>
      <c r="BV1618" s="1"/>
      <c r="BW1618" s="1"/>
      <c r="BX1618" s="1"/>
      <c r="BY1618" s="1"/>
      <c r="BZ1618" s="1"/>
      <c r="CA1618" s="1"/>
      <c r="CB1618" s="1"/>
      <c r="CC1618" s="1"/>
      <c r="CD1618" s="1"/>
      <c r="CE1618" s="1"/>
      <c r="CF1618" s="1"/>
      <c r="CG1618" s="1"/>
      <c r="CH1618" s="1"/>
      <c r="CI1618" s="1"/>
      <c r="CJ1618" s="1"/>
      <c r="CK1618" s="1"/>
      <c r="CL1618" s="1"/>
      <c r="CM1618" s="1"/>
      <c r="CN1618" s="1"/>
      <c r="CO1618" s="1"/>
      <c r="CP1618" s="1"/>
      <c r="CQ1618" s="1"/>
      <c r="CR1618" s="1"/>
      <c r="CS1618" s="1"/>
      <c r="CT1618" s="1"/>
      <c r="CU1618" s="1"/>
      <c r="CV1618" s="1"/>
      <c r="CW1618" s="1"/>
      <c r="CX1618" s="1"/>
      <c r="CY1618" s="1"/>
      <c r="CZ1618" s="1"/>
      <c r="DA1618" s="1"/>
      <c r="DB1618" s="1"/>
      <c r="DC1618" s="1"/>
      <c r="DD1618" s="1"/>
      <c r="DE1618" s="1"/>
      <c r="DF1618" s="1"/>
      <c r="DG1618" s="1"/>
      <c r="DH1618" s="1"/>
      <c r="DI1618" s="1"/>
      <c r="DJ1618" s="1"/>
      <c r="DK1618" s="1"/>
      <c r="DL1618" s="1"/>
      <c r="DM1618" s="1"/>
      <c r="DN1618" s="1"/>
      <c r="DO1618" s="1"/>
      <c r="DP1618" s="1"/>
      <c r="DQ1618" s="1"/>
      <c r="DR1618" s="1"/>
      <c r="DS1618" s="1"/>
      <c r="DT1618" s="1"/>
      <c r="DU1618" s="1"/>
      <c r="DV1618" s="1"/>
      <c r="DW1618" s="1"/>
      <c r="DX1618" s="1"/>
      <c r="DY1618" s="1"/>
      <c r="DZ1618" s="1"/>
      <c r="EA1618" s="1"/>
      <c r="EB1618" s="1"/>
      <c r="EC1618" s="1"/>
      <c r="ED1618" s="1"/>
      <c r="EE1618" s="1"/>
      <c r="EF1618" s="1"/>
      <c r="EG1618" s="1"/>
    </row>
    <row r="1619" spans="1:137">
      <c r="A1619" s="1"/>
      <c r="B1619" s="1"/>
      <c r="C1619" s="1"/>
      <c r="D1619" s="1"/>
      <c r="E1619" s="10"/>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c r="BQ1619" s="1"/>
      <c r="BR1619" s="1"/>
      <c r="BS1619" s="1"/>
      <c r="BT1619" s="1"/>
      <c r="BU1619" s="1"/>
      <c r="BV1619" s="1"/>
      <c r="BW1619" s="1"/>
      <c r="BX1619" s="1"/>
      <c r="BY1619" s="1"/>
      <c r="BZ1619" s="1"/>
      <c r="CA1619" s="1"/>
      <c r="CB1619" s="1"/>
      <c r="CC1619" s="1"/>
      <c r="CD1619" s="1"/>
      <c r="CE1619" s="1"/>
      <c r="CF1619" s="1"/>
      <c r="CG1619" s="1"/>
      <c r="CH1619" s="1"/>
      <c r="CI1619" s="1"/>
      <c r="CJ1619" s="1"/>
      <c r="CK1619" s="1"/>
      <c r="CL1619" s="1"/>
      <c r="CM1619" s="1"/>
      <c r="CN1619" s="1"/>
      <c r="CO1619" s="1"/>
      <c r="CP1619" s="1"/>
      <c r="CQ1619" s="1"/>
      <c r="CR1619" s="1"/>
      <c r="CS1619" s="1"/>
      <c r="CT1619" s="1"/>
      <c r="CU1619" s="1"/>
      <c r="CV1619" s="1"/>
      <c r="CW1619" s="1"/>
      <c r="CX1619" s="1"/>
      <c r="CY1619" s="1"/>
      <c r="CZ1619" s="1"/>
      <c r="DA1619" s="1"/>
      <c r="DB1619" s="1"/>
      <c r="DC1619" s="1"/>
      <c r="DD1619" s="1"/>
      <c r="DE1619" s="1"/>
      <c r="DF1619" s="1"/>
      <c r="DG1619" s="1"/>
      <c r="DH1619" s="1"/>
      <c r="DI1619" s="1"/>
      <c r="DJ1619" s="1"/>
      <c r="DK1619" s="1"/>
      <c r="DL1619" s="1"/>
      <c r="DM1619" s="1"/>
      <c r="DN1619" s="1"/>
      <c r="DO1619" s="1"/>
      <c r="DP1619" s="1"/>
      <c r="DQ1619" s="1"/>
      <c r="DR1619" s="1"/>
      <c r="DS1619" s="1"/>
      <c r="DT1619" s="1"/>
      <c r="DU1619" s="1"/>
      <c r="DV1619" s="1"/>
      <c r="DW1619" s="1"/>
      <c r="DX1619" s="1"/>
      <c r="DY1619" s="1"/>
      <c r="DZ1619" s="1"/>
      <c r="EA1619" s="1"/>
      <c r="EB1619" s="1"/>
      <c r="EC1619" s="1"/>
      <c r="ED1619" s="1"/>
      <c r="EE1619" s="1"/>
      <c r="EF1619" s="1"/>
      <c r="EG1619" s="1"/>
    </row>
    <row r="1620" spans="1:137">
      <c r="A1620" s="1"/>
      <c r="B1620" s="1"/>
      <c r="C1620" s="1"/>
      <c r="D1620" s="1"/>
      <c r="E1620" s="10"/>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c r="BQ1620" s="1"/>
      <c r="BR1620" s="1"/>
      <c r="BS1620" s="1"/>
      <c r="BT1620" s="1"/>
      <c r="BU1620" s="1"/>
      <c r="BV1620" s="1"/>
      <c r="BW1620" s="1"/>
      <c r="BX1620" s="1"/>
      <c r="BY1620" s="1"/>
      <c r="BZ1620" s="1"/>
      <c r="CA1620" s="1"/>
      <c r="CB1620" s="1"/>
      <c r="CC1620" s="1"/>
      <c r="CD1620" s="1"/>
      <c r="CE1620" s="1"/>
      <c r="CF1620" s="1"/>
      <c r="CG1620" s="1"/>
      <c r="CH1620" s="1"/>
      <c r="CI1620" s="1"/>
      <c r="CJ1620" s="1"/>
      <c r="CK1620" s="1"/>
      <c r="CL1620" s="1"/>
      <c r="CM1620" s="1"/>
      <c r="CN1620" s="1"/>
      <c r="CO1620" s="1"/>
      <c r="CP1620" s="1"/>
      <c r="CQ1620" s="1"/>
      <c r="CR1620" s="1"/>
      <c r="CS1620" s="1"/>
      <c r="CT1620" s="1"/>
      <c r="CU1620" s="1"/>
      <c r="CV1620" s="1"/>
      <c r="CW1620" s="1"/>
      <c r="CX1620" s="1"/>
      <c r="CY1620" s="1"/>
      <c r="CZ1620" s="1"/>
      <c r="DA1620" s="1"/>
      <c r="DB1620" s="1"/>
      <c r="DC1620" s="1"/>
      <c r="DD1620" s="1"/>
      <c r="DE1620" s="1"/>
      <c r="DF1620" s="1"/>
      <c r="DG1620" s="1"/>
      <c r="DH1620" s="1"/>
      <c r="DI1620" s="1"/>
      <c r="DJ1620" s="1"/>
      <c r="DK1620" s="1"/>
      <c r="DL1620" s="1"/>
      <c r="DM1620" s="1"/>
      <c r="DN1620" s="1"/>
      <c r="DO1620" s="1"/>
      <c r="DP1620" s="1"/>
      <c r="DQ1620" s="1"/>
      <c r="DR1620" s="1"/>
      <c r="DS1620" s="1"/>
      <c r="DT1620" s="1"/>
      <c r="DU1620" s="1"/>
      <c r="DV1620" s="1"/>
      <c r="DW1620" s="1"/>
      <c r="DX1620" s="1"/>
      <c r="DY1620" s="1"/>
      <c r="DZ1620" s="1"/>
      <c r="EA1620" s="1"/>
      <c r="EB1620" s="1"/>
      <c r="EC1620" s="1"/>
      <c r="ED1620" s="1"/>
      <c r="EE1620" s="1"/>
      <c r="EF1620" s="1"/>
      <c r="EG1620" s="1"/>
    </row>
    <row r="1621" spans="1:137">
      <c r="A1621" s="1"/>
      <c r="B1621" s="1"/>
      <c r="C1621" s="1"/>
      <c r="D1621" s="1"/>
      <c r="E1621" s="10"/>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c r="BQ1621" s="1"/>
      <c r="BR1621" s="1"/>
      <c r="BS1621" s="1"/>
      <c r="BT1621" s="1"/>
      <c r="BU1621" s="1"/>
      <c r="BV1621" s="1"/>
      <c r="BW1621" s="1"/>
      <c r="BX1621" s="1"/>
      <c r="BY1621" s="1"/>
      <c r="BZ1621" s="1"/>
      <c r="CA1621" s="1"/>
      <c r="CB1621" s="1"/>
      <c r="CC1621" s="1"/>
      <c r="CD1621" s="1"/>
      <c r="CE1621" s="1"/>
      <c r="CF1621" s="1"/>
      <c r="CG1621" s="1"/>
      <c r="CH1621" s="1"/>
      <c r="CI1621" s="1"/>
      <c r="CJ1621" s="1"/>
      <c r="CK1621" s="1"/>
      <c r="CL1621" s="1"/>
      <c r="CM1621" s="1"/>
      <c r="CN1621" s="1"/>
      <c r="CO1621" s="1"/>
      <c r="CP1621" s="1"/>
      <c r="CQ1621" s="1"/>
      <c r="CR1621" s="1"/>
      <c r="CS1621" s="1"/>
      <c r="CT1621" s="1"/>
      <c r="CU1621" s="1"/>
      <c r="CV1621" s="1"/>
      <c r="CW1621" s="1"/>
      <c r="CX1621" s="1"/>
      <c r="CY1621" s="1"/>
      <c r="CZ1621" s="1"/>
      <c r="DA1621" s="1"/>
      <c r="DB1621" s="1"/>
      <c r="DC1621" s="1"/>
      <c r="DD1621" s="1"/>
      <c r="DE1621" s="1"/>
      <c r="DF1621" s="1"/>
      <c r="DG1621" s="1"/>
      <c r="DH1621" s="1"/>
      <c r="DI1621" s="1"/>
      <c r="DJ1621" s="1"/>
      <c r="DK1621" s="1"/>
      <c r="DL1621" s="1"/>
      <c r="DM1621" s="1"/>
      <c r="DN1621" s="1"/>
      <c r="DO1621" s="1"/>
      <c r="DP1621" s="1"/>
      <c r="DQ1621" s="1"/>
      <c r="DR1621" s="1"/>
      <c r="DS1621" s="1"/>
      <c r="DT1621" s="1"/>
      <c r="DU1621" s="1"/>
      <c r="DV1621" s="1"/>
      <c r="DW1621" s="1"/>
      <c r="DX1621" s="1"/>
      <c r="DY1621" s="1"/>
      <c r="DZ1621" s="1"/>
      <c r="EA1621" s="1"/>
      <c r="EB1621" s="1"/>
      <c r="EC1621" s="1"/>
      <c r="ED1621" s="1"/>
      <c r="EE1621" s="1"/>
      <c r="EF1621" s="1"/>
      <c r="EG1621" s="1"/>
    </row>
    <row r="1622" spans="1:137">
      <c r="A1622" s="1"/>
      <c r="B1622" s="1"/>
      <c r="C1622" s="1"/>
      <c r="D1622" s="1"/>
      <c r="E1622" s="10"/>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c r="BQ1622" s="1"/>
      <c r="BR1622" s="1"/>
      <c r="BS1622" s="1"/>
      <c r="BT1622" s="1"/>
      <c r="BU1622" s="1"/>
      <c r="BV1622" s="1"/>
      <c r="BW1622" s="1"/>
      <c r="BX1622" s="1"/>
      <c r="BY1622" s="1"/>
      <c r="BZ1622" s="1"/>
      <c r="CA1622" s="1"/>
      <c r="CB1622" s="1"/>
      <c r="CC1622" s="1"/>
      <c r="CD1622" s="1"/>
      <c r="CE1622" s="1"/>
      <c r="CF1622" s="1"/>
      <c r="CG1622" s="1"/>
      <c r="CH1622" s="1"/>
      <c r="CI1622" s="1"/>
      <c r="CJ1622" s="1"/>
      <c r="CK1622" s="1"/>
      <c r="CL1622" s="1"/>
      <c r="CM1622" s="1"/>
      <c r="CN1622" s="1"/>
      <c r="CO1622" s="1"/>
      <c r="CP1622" s="1"/>
      <c r="CQ1622" s="1"/>
      <c r="CR1622" s="1"/>
      <c r="CS1622" s="1"/>
      <c r="CT1622" s="1"/>
      <c r="CU1622" s="1"/>
      <c r="CV1622" s="1"/>
      <c r="CW1622" s="1"/>
      <c r="CX1622" s="1"/>
      <c r="CY1622" s="1"/>
      <c r="CZ1622" s="1"/>
      <c r="DA1622" s="1"/>
      <c r="DB1622" s="1"/>
      <c r="DC1622" s="1"/>
      <c r="DD1622" s="1"/>
      <c r="DE1622" s="1"/>
      <c r="DF1622" s="1"/>
      <c r="DG1622" s="1"/>
      <c r="DH1622" s="1"/>
      <c r="DI1622" s="1"/>
      <c r="DJ1622" s="1"/>
      <c r="DK1622" s="1"/>
      <c r="DL1622" s="1"/>
      <c r="DM1622" s="1"/>
      <c r="DN1622" s="1"/>
      <c r="DO1622" s="1"/>
      <c r="DP1622" s="1"/>
      <c r="DQ1622" s="1"/>
      <c r="DR1622" s="1"/>
      <c r="DS1622" s="1"/>
      <c r="DT1622" s="1"/>
      <c r="DU1622" s="1"/>
      <c r="DV1622" s="1"/>
      <c r="DW1622" s="1"/>
      <c r="DX1622" s="1"/>
      <c r="DY1622" s="1"/>
      <c r="DZ1622" s="1"/>
      <c r="EA1622" s="1"/>
      <c r="EB1622" s="1"/>
      <c r="EC1622" s="1"/>
      <c r="ED1622" s="1"/>
      <c r="EE1622" s="1"/>
      <c r="EF1622" s="1"/>
      <c r="EG1622" s="1"/>
    </row>
    <row r="1623" spans="1:137">
      <c r="A1623" s="1"/>
      <c r="B1623" s="1"/>
      <c r="C1623" s="1"/>
      <c r="D1623" s="1"/>
      <c r="E1623" s="10"/>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c r="BQ1623" s="1"/>
      <c r="BR1623" s="1"/>
      <c r="BS1623" s="1"/>
      <c r="BT1623" s="1"/>
      <c r="BU1623" s="1"/>
      <c r="BV1623" s="1"/>
      <c r="BW1623" s="1"/>
      <c r="BX1623" s="1"/>
      <c r="BY1623" s="1"/>
      <c r="BZ1623" s="1"/>
      <c r="CA1623" s="1"/>
      <c r="CB1623" s="1"/>
      <c r="CC1623" s="1"/>
      <c r="CD1623" s="1"/>
      <c r="CE1623" s="1"/>
      <c r="CF1623" s="1"/>
      <c r="CG1623" s="1"/>
      <c r="CH1623" s="1"/>
      <c r="CI1623" s="1"/>
      <c r="CJ1623" s="1"/>
      <c r="CK1623" s="1"/>
      <c r="CL1623" s="1"/>
      <c r="CM1623" s="1"/>
      <c r="CN1623" s="1"/>
      <c r="CO1623" s="1"/>
      <c r="CP1623" s="1"/>
      <c r="CQ1623" s="1"/>
      <c r="CR1623" s="1"/>
      <c r="CS1623" s="1"/>
      <c r="CT1623" s="1"/>
      <c r="CU1623" s="1"/>
      <c r="CV1623" s="1"/>
      <c r="CW1623" s="1"/>
      <c r="CX1623" s="1"/>
      <c r="CY1623" s="1"/>
      <c r="CZ1623" s="1"/>
      <c r="DA1623" s="1"/>
      <c r="DB1623" s="1"/>
      <c r="DC1623" s="1"/>
      <c r="DD1623" s="1"/>
      <c r="DE1623" s="1"/>
      <c r="DF1623" s="1"/>
      <c r="DG1623" s="1"/>
      <c r="DH1623" s="1"/>
      <c r="DI1623" s="1"/>
      <c r="DJ1623" s="1"/>
      <c r="DK1623" s="1"/>
      <c r="DL1623" s="1"/>
      <c r="DM1623" s="1"/>
      <c r="DN1623" s="1"/>
      <c r="DO1623" s="1"/>
      <c r="DP1623" s="1"/>
      <c r="DQ1623" s="1"/>
      <c r="DR1623" s="1"/>
      <c r="DS1623" s="1"/>
      <c r="DT1623" s="1"/>
      <c r="DU1623" s="1"/>
      <c r="DV1623" s="1"/>
      <c r="DW1623" s="1"/>
      <c r="DX1623" s="1"/>
      <c r="DY1623" s="1"/>
      <c r="DZ1623" s="1"/>
      <c r="EA1623" s="1"/>
      <c r="EB1623" s="1"/>
      <c r="EC1623" s="1"/>
      <c r="ED1623" s="1"/>
      <c r="EE1623" s="1"/>
      <c r="EF1623" s="1"/>
      <c r="EG1623" s="1"/>
    </row>
    <row r="1624" spans="1:137">
      <c r="A1624" s="1"/>
      <c r="B1624" s="1"/>
      <c r="C1624" s="1"/>
      <c r="D1624" s="1"/>
      <c r="E1624" s="10"/>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c r="BQ1624" s="1"/>
      <c r="BR1624" s="1"/>
      <c r="BS1624" s="1"/>
      <c r="BT1624" s="1"/>
      <c r="BU1624" s="1"/>
      <c r="BV1624" s="1"/>
      <c r="BW1624" s="1"/>
      <c r="BX1624" s="1"/>
      <c r="BY1624" s="1"/>
      <c r="BZ1624" s="1"/>
      <c r="CA1624" s="1"/>
      <c r="CB1624" s="1"/>
      <c r="CC1624" s="1"/>
      <c r="CD1624" s="1"/>
      <c r="CE1624" s="1"/>
      <c r="CF1624" s="1"/>
      <c r="CG1624" s="1"/>
      <c r="CH1624" s="1"/>
      <c r="CI1624" s="1"/>
      <c r="CJ1624" s="1"/>
      <c r="CK1624" s="1"/>
      <c r="CL1624" s="1"/>
      <c r="CM1624" s="1"/>
      <c r="CN1624" s="1"/>
      <c r="CO1624" s="1"/>
      <c r="CP1624" s="1"/>
      <c r="CQ1624" s="1"/>
      <c r="CR1624" s="1"/>
      <c r="CS1624" s="1"/>
      <c r="CT1624" s="1"/>
      <c r="CU1624" s="1"/>
      <c r="CV1624" s="1"/>
      <c r="CW1624" s="1"/>
      <c r="CX1624" s="1"/>
      <c r="CY1624" s="1"/>
      <c r="CZ1624" s="1"/>
      <c r="DA1624" s="1"/>
      <c r="DB1624" s="1"/>
      <c r="DC1624" s="1"/>
      <c r="DD1624" s="1"/>
      <c r="DE1624" s="1"/>
      <c r="DF1624" s="1"/>
      <c r="DG1624" s="1"/>
      <c r="DH1624" s="1"/>
      <c r="DI1624" s="1"/>
      <c r="DJ1624" s="1"/>
      <c r="DK1624" s="1"/>
      <c r="DL1624" s="1"/>
      <c r="DM1624" s="1"/>
      <c r="DN1624" s="1"/>
      <c r="DO1624" s="1"/>
      <c r="DP1624" s="1"/>
      <c r="DQ1624" s="1"/>
      <c r="DR1624" s="1"/>
      <c r="DS1624" s="1"/>
      <c r="DT1624" s="1"/>
      <c r="DU1624" s="1"/>
      <c r="DV1624" s="1"/>
      <c r="DW1624" s="1"/>
      <c r="DX1624" s="1"/>
      <c r="DY1624" s="1"/>
      <c r="DZ1624" s="1"/>
      <c r="EA1624" s="1"/>
      <c r="EB1624" s="1"/>
      <c r="EC1624" s="1"/>
      <c r="ED1624" s="1"/>
      <c r="EE1624" s="1"/>
      <c r="EF1624" s="1"/>
      <c r="EG1624" s="1"/>
    </row>
    <row r="1625" spans="1:137">
      <c r="A1625" s="1"/>
      <c r="B1625" s="1"/>
      <c r="C1625" s="1"/>
      <c r="D1625" s="1"/>
      <c r="E1625" s="10"/>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c r="BQ1625" s="1"/>
      <c r="BR1625" s="1"/>
      <c r="BS1625" s="1"/>
      <c r="BT1625" s="1"/>
      <c r="BU1625" s="1"/>
      <c r="BV1625" s="1"/>
      <c r="BW1625" s="1"/>
      <c r="BX1625" s="1"/>
      <c r="BY1625" s="1"/>
      <c r="BZ1625" s="1"/>
      <c r="CA1625" s="1"/>
      <c r="CB1625" s="1"/>
      <c r="CC1625" s="1"/>
      <c r="CD1625" s="1"/>
      <c r="CE1625" s="1"/>
      <c r="CF1625" s="1"/>
      <c r="CG1625" s="1"/>
      <c r="CH1625" s="1"/>
      <c r="CI1625" s="1"/>
      <c r="CJ1625" s="1"/>
      <c r="CK1625" s="1"/>
      <c r="CL1625" s="1"/>
      <c r="CM1625" s="1"/>
      <c r="CN1625" s="1"/>
      <c r="CO1625" s="1"/>
      <c r="CP1625" s="1"/>
      <c r="CQ1625" s="1"/>
      <c r="CR1625" s="1"/>
      <c r="CS1625" s="1"/>
      <c r="CT1625" s="1"/>
      <c r="CU1625" s="1"/>
      <c r="CV1625" s="1"/>
      <c r="CW1625" s="1"/>
      <c r="CX1625" s="1"/>
      <c r="CY1625" s="1"/>
      <c r="CZ1625" s="1"/>
      <c r="DA1625" s="1"/>
      <c r="DB1625" s="1"/>
      <c r="DC1625" s="1"/>
      <c r="DD1625" s="1"/>
      <c r="DE1625" s="1"/>
      <c r="DF1625" s="1"/>
      <c r="DG1625" s="1"/>
      <c r="DH1625" s="1"/>
      <c r="DI1625" s="1"/>
      <c r="DJ1625" s="1"/>
      <c r="DK1625" s="1"/>
      <c r="DL1625" s="1"/>
      <c r="DM1625" s="1"/>
      <c r="DN1625" s="1"/>
      <c r="DO1625" s="1"/>
      <c r="DP1625" s="1"/>
      <c r="DQ1625" s="1"/>
      <c r="DR1625" s="1"/>
      <c r="DS1625" s="1"/>
      <c r="DT1625" s="1"/>
      <c r="DU1625" s="1"/>
      <c r="DV1625" s="1"/>
      <c r="DW1625" s="1"/>
      <c r="DX1625" s="1"/>
      <c r="DY1625" s="1"/>
      <c r="DZ1625" s="1"/>
      <c r="EA1625" s="1"/>
      <c r="EB1625" s="1"/>
      <c r="EC1625" s="1"/>
      <c r="ED1625" s="1"/>
      <c r="EE1625" s="1"/>
      <c r="EF1625" s="1"/>
      <c r="EG1625" s="1"/>
    </row>
    <row r="1626" spans="1:137">
      <c r="A1626" s="1"/>
      <c r="B1626" s="1"/>
      <c r="C1626" s="1"/>
      <c r="D1626" s="1"/>
      <c r="E1626" s="10"/>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c r="BQ1626" s="1"/>
      <c r="BR1626" s="1"/>
      <c r="BS1626" s="1"/>
      <c r="BT1626" s="1"/>
      <c r="BU1626" s="1"/>
      <c r="BV1626" s="1"/>
      <c r="BW1626" s="1"/>
      <c r="BX1626" s="1"/>
      <c r="BY1626" s="1"/>
      <c r="BZ1626" s="1"/>
      <c r="CA1626" s="1"/>
      <c r="CB1626" s="1"/>
      <c r="CC1626" s="1"/>
      <c r="CD1626" s="1"/>
      <c r="CE1626" s="1"/>
      <c r="CF1626" s="1"/>
      <c r="CG1626" s="1"/>
      <c r="CH1626" s="1"/>
      <c r="CI1626" s="1"/>
      <c r="CJ1626" s="1"/>
      <c r="CK1626" s="1"/>
      <c r="CL1626" s="1"/>
      <c r="CM1626" s="1"/>
      <c r="CN1626" s="1"/>
      <c r="CO1626" s="1"/>
      <c r="CP1626" s="1"/>
      <c r="CQ1626" s="1"/>
      <c r="CR1626" s="1"/>
      <c r="CS1626" s="1"/>
      <c r="CT1626" s="1"/>
      <c r="CU1626" s="1"/>
      <c r="CV1626" s="1"/>
      <c r="CW1626" s="1"/>
      <c r="CX1626" s="1"/>
      <c r="CY1626" s="1"/>
      <c r="CZ1626" s="1"/>
      <c r="DA1626" s="1"/>
      <c r="DB1626" s="1"/>
      <c r="DC1626" s="1"/>
      <c r="DD1626" s="1"/>
      <c r="DE1626" s="1"/>
      <c r="DF1626" s="1"/>
      <c r="DG1626" s="1"/>
      <c r="DH1626" s="1"/>
      <c r="DI1626" s="1"/>
      <c r="DJ1626" s="1"/>
      <c r="DK1626" s="1"/>
      <c r="DL1626" s="1"/>
      <c r="DM1626" s="1"/>
      <c r="DN1626" s="1"/>
      <c r="DO1626" s="1"/>
      <c r="DP1626" s="1"/>
      <c r="DQ1626" s="1"/>
      <c r="DR1626" s="1"/>
      <c r="DS1626" s="1"/>
      <c r="DT1626" s="1"/>
      <c r="DU1626" s="1"/>
      <c r="DV1626" s="1"/>
      <c r="DW1626" s="1"/>
      <c r="DX1626" s="1"/>
      <c r="DY1626" s="1"/>
      <c r="DZ1626" s="1"/>
      <c r="EA1626" s="1"/>
      <c r="EB1626" s="1"/>
      <c r="EC1626" s="1"/>
      <c r="ED1626" s="1"/>
      <c r="EE1626" s="1"/>
      <c r="EF1626" s="1"/>
      <c r="EG1626" s="1"/>
    </row>
    <row r="1627" spans="1:137">
      <c r="A1627" s="1"/>
      <c r="B1627" s="1"/>
      <c r="C1627" s="1"/>
      <c r="D1627" s="1"/>
      <c r="E1627" s="10"/>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c r="BQ1627" s="1"/>
      <c r="BR1627" s="1"/>
      <c r="BS1627" s="1"/>
      <c r="BT1627" s="1"/>
      <c r="BU1627" s="1"/>
      <c r="BV1627" s="1"/>
      <c r="BW1627" s="1"/>
      <c r="BX1627" s="1"/>
      <c r="BY1627" s="1"/>
      <c r="BZ1627" s="1"/>
      <c r="CA1627" s="1"/>
      <c r="CB1627" s="1"/>
      <c r="CC1627" s="1"/>
      <c r="CD1627" s="1"/>
      <c r="CE1627" s="1"/>
      <c r="CF1627" s="1"/>
      <c r="CG1627" s="1"/>
      <c r="CH1627" s="1"/>
      <c r="CI1627" s="1"/>
      <c r="CJ1627" s="1"/>
      <c r="CK1627" s="1"/>
      <c r="CL1627" s="1"/>
      <c r="CM1627" s="1"/>
      <c r="CN1627" s="1"/>
      <c r="CO1627" s="1"/>
      <c r="CP1627" s="1"/>
      <c r="CQ1627" s="1"/>
      <c r="CR1627" s="1"/>
      <c r="CS1627" s="1"/>
      <c r="CT1627" s="1"/>
      <c r="CU1627" s="1"/>
      <c r="CV1627" s="1"/>
      <c r="CW1627" s="1"/>
      <c r="CX1627" s="1"/>
      <c r="CY1627" s="1"/>
      <c r="CZ1627" s="1"/>
      <c r="DA1627" s="1"/>
      <c r="DB1627" s="1"/>
      <c r="DC1627" s="1"/>
      <c r="DD1627" s="1"/>
      <c r="DE1627" s="1"/>
      <c r="DF1627" s="1"/>
      <c r="DG1627" s="1"/>
      <c r="DH1627" s="1"/>
      <c r="DI1627" s="1"/>
      <c r="DJ1627" s="1"/>
      <c r="DK1627" s="1"/>
      <c r="DL1627" s="1"/>
      <c r="DM1627" s="1"/>
      <c r="DN1627" s="1"/>
      <c r="DO1627" s="1"/>
      <c r="DP1627" s="1"/>
      <c r="DQ1627" s="1"/>
      <c r="DR1627" s="1"/>
      <c r="DS1627" s="1"/>
      <c r="DT1627" s="1"/>
      <c r="DU1627" s="1"/>
      <c r="DV1627" s="1"/>
      <c r="DW1627" s="1"/>
      <c r="DX1627" s="1"/>
      <c r="DY1627" s="1"/>
      <c r="DZ1627" s="1"/>
      <c r="EA1627" s="1"/>
      <c r="EB1627" s="1"/>
      <c r="EC1627" s="1"/>
      <c r="ED1627" s="1"/>
      <c r="EE1627" s="1"/>
      <c r="EF1627" s="1"/>
      <c r="EG1627" s="1"/>
    </row>
    <row r="1628" spans="1:137">
      <c r="A1628" s="1"/>
      <c r="B1628" s="1"/>
      <c r="C1628" s="1"/>
      <c r="D1628" s="1"/>
      <c r="E1628" s="10"/>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c r="BQ1628" s="1"/>
      <c r="BR1628" s="1"/>
      <c r="BS1628" s="1"/>
      <c r="BT1628" s="1"/>
      <c r="BU1628" s="1"/>
      <c r="BV1628" s="1"/>
      <c r="BW1628" s="1"/>
      <c r="BX1628" s="1"/>
      <c r="BY1628" s="1"/>
      <c r="BZ1628" s="1"/>
      <c r="CA1628" s="1"/>
      <c r="CB1628" s="1"/>
      <c r="CC1628" s="1"/>
      <c r="CD1628" s="1"/>
      <c r="CE1628" s="1"/>
      <c r="CF1628" s="1"/>
      <c r="CG1628" s="1"/>
      <c r="CH1628" s="1"/>
      <c r="CI1628" s="1"/>
      <c r="CJ1628" s="1"/>
      <c r="CK1628" s="1"/>
      <c r="CL1628" s="1"/>
      <c r="CM1628" s="1"/>
      <c r="CN1628" s="1"/>
      <c r="CO1628" s="1"/>
      <c r="CP1628" s="1"/>
      <c r="CQ1628" s="1"/>
      <c r="CR1628" s="1"/>
      <c r="CS1628" s="1"/>
      <c r="CT1628" s="1"/>
      <c r="CU1628" s="1"/>
      <c r="CV1628" s="1"/>
      <c r="CW1628" s="1"/>
      <c r="CX1628" s="1"/>
      <c r="CY1628" s="1"/>
      <c r="CZ1628" s="1"/>
      <c r="DA1628" s="1"/>
      <c r="DB1628" s="1"/>
      <c r="DC1628" s="1"/>
      <c r="DD1628" s="1"/>
      <c r="DE1628" s="1"/>
      <c r="DF1628" s="1"/>
      <c r="DG1628" s="1"/>
      <c r="DH1628" s="1"/>
      <c r="DI1628" s="1"/>
      <c r="DJ1628" s="1"/>
      <c r="DK1628" s="1"/>
      <c r="DL1628" s="1"/>
      <c r="DM1628" s="1"/>
      <c r="DN1628" s="1"/>
      <c r="DO1628" s="1"/>
      <c r="DP1628" s="1"/>
      <c r="DQ1628" s="1"/>
      <c r="DR1628" s="1"/>
      <c r="DS1628" s="1"/>
      <c r="DT1628" s="1"/>
      <c r="DU1628" s="1"/>
      <c r="DV1628" s="1"/>
      <c r="DW1628" s="1"/>
      <c r="DX1628" s="1"/>
      <c r="DY1628" s="1"/>
      <c r="DZ1628" s="1"/>
      <c r="EA1628" s="1"/>
      <c r="EB1628" s="1"/>
      <c r="EC1628" s="1"/>
      <c r="ED1628" s="1"/>
      <c r="EE1628" s="1"/>
      <c r="EF1628" s="1"/>
      <c r="EG1628" s="1"/>
    </row>
    <row r="1629" spans="1:137">
      <c r="A1629" s="1"/>
      <c r="B1629" s="1"/>
      <c r="C1629" s="1"/>
      <c r="D1629" s="1"/>
      <c r="E1629" s="10"/>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c r="BQ1629" s="1"/>
      <c r="BR1629" s="1"/>
      <c r="BS1629" s="1"/>
      <c r="BT1629" s="1"/>
      <c r="BU1629" s="1"/>
      <c r="BV1629" s="1"/>
      <c r="BW1629" s="1"/>
      <c r="BX1629" s="1"/>
      <c r="BY1629" s="1"/>
      <c r="BZ1629" s="1"/>
      <c r="CA1629" s="1"/>
      <c r="CB1629" s="1"/>
      <c r="CC1629" s="1"/>
      <c r="CD1629" s="1"/>
      <c r="CE1629" s="1"/>
      <c r="CF1629" s="1"/>
      <c r="CG1629" s="1"/>
      <c r="CH1629" s="1"/>
      <c r="CI1629" s="1"/>
      <c r="CJ1629" s="1"/>
      <c r="CK1629" s="1"/>
      <c r="CL1629" s="1"/>
      <c r="CM1629" s="1"/>
      <c r="CN1629" s="1"/>
      <c r="CO1629" s="1"/>
      <c r="CP1629" s="1"/>
      <c r="CQ1629" s="1"/>
      <c r="CR1629" s="1"/>
      <c r="CS1629" s="1"/>
      <c r="CT1629" s="1"/>
      <c r="CU1629" s="1"/>
      <c r="CV1629" s="1"/>
      <c r="CW1629" s="1"/>
      <c r="CX1629" s="1"/>
      <c r="CY1629" s="1"/>
      <c r="CZ1629" s="1"/>
      <c r="DA1629" s="1"/>
      <c r="DB1629" s="1"/>
      <c r="DC1629" s="1"/>
      <c r="DD1629" s="1"/>
      <c r="DE1629" s="1"/>
      <c r="DF1629" s="1"/>
      <c r="DG1629" s="1"/>
      <c r="DH1629" s="1"/>
      <c r="DI1629" s="1"/>
      <c r="DJ1629" s="1"/>
      <c r="DK1629" s="1"/>
      <c r="DL1629" s="1"/>
      <c r="DM1629" s="1"/>
      <c r="DN1629" s="1"/>
      <c r="DO1629" s="1"/>
      <c r="DP1629" s="1"/>
      <c r="DQ1629" s="1"/>
      <c r="DR1629" s="1"/>
      <c r="DS1629" s="1"/>
      <c r="DT1629" s="1"/>
      <c r="DU1629" s="1"/>
      <c r="DV1629" s="1"/>
      <c r="DW1629" s="1"/>
      <c r="DX1629" s="1"/>
      <c r="DY1629" s="1"/>
      <c r="DZ1629" s="1"/>
      <c r="EA1629" s="1"/>
      <c r="EB1629" s="1"/>
      <c r="EC1629" s="1"/>
      <c r="ED1629" s="1"/>
      <c r="EE1629" s="1"/>
      <c r="EF1629" s="1"/>
      <c r="EG1629" s="1"/>
    </row>
    <row r="1630" spans="1:137">
      <c r="A1630" s="1"/>
      <c r="B1630" s="1"/>
      <c r="C1630" s="1"/>
      <c r="D1630" s="1"/>
      <c r="E1630" s="10"/>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c r="BQ1630" s="1"/>
      <c r="BR1630" s="1"/>
      <c r="BS1630" s="1"/>
      <c r="BT1630" s="1"/>
      <c r="BU1630" s="1"/>
      <c r="BV1630" s="1"/>
      <c r="BW1630" s="1"/>
      <c r="BX1630" s="1"/>
      <c r="BY1630" s="1"/>
      <c r="BZ1630" s="1"/>
      <c r="CA1630" s="1"/>
      <c r="CB1630" s="1"/>
      <c r="CC1630" s="1"/>
      <c r="CD1630" s="1"/>
      <c r="CE1630" s="1"/>
      <c r="CF1630" s="1"/>
      <c r="CG1630" s="1"/>
      <c r="CH1630" s="1"/>
      <c r="CI1630" s="1"/>
      <c r="CJ1630" s="1"/>
      <c r="CK1630" s="1"/>
      <c r="CL1630" s="1"/>
      <c r="CM1630" s="1"/>
      <c r="CN1630" s="1"/>
      <c r="CO1630" s="1"/>
      <c r="CP1630" s="1"/>
      <c r="CQ1630" s="1"/>
      <c r="CR1630" s="1"/>
      <c r="CS1630" s="1"/>
      <c r="CT1630" s="1"/>
      <c r="CU1630" s="1"/>
      <c r="CV1630" s="1"/>
      <c r="CW1630" s="1"/>
      <c r="CX1630" s="1"/>
      <c r="CY1630" s="1"/>
      <c r="CZ1630" s="1"/>
      <c r="DA1630" s="1"/>
      <c r="DB1630" s="1"/>
      <c r="DC1630" s="1"/>
      <c r="DD1630" s="1"/>
      <c r="DE1630" s="1"/>
      <c r="DF1630" s="1"/>
      <c r="DG1630" s="1"/>
      <c r="DH1630" s="1"/>
      <c r="DI1630" s="1"/>
      <c r="DJ1630" s="1"/>
      <c r="DK1630" s="1"/>
      <c r="DL1630" s="1"/>
      <c r="DM1630" s="1"/>
      <c r="DN1630" s="1"/>
      <c r="DO1630" s="1"/>
      <c r="DP1630" s="1"/>
      <c r="DQ1630" s="1"/>
      <c r="DR1630" s="1"/>
      <c r="DS1630" s="1"/>
      <c r="DT1630" s="1"/>
      <c r="DU1630" s="1"/>
      <c r="DV1630" s="1"/>
      <c r="DW1630" s="1"/>
      <c r="DX1630" s="1"/>
      <c r="DY1630" s="1"/>
      <c r="DZ1630" s="1"/>
      <c r="EA1630" s="1"/>
      <c r="EB1630" s="1"/>
      <c r="EC1630" s="1"/>
      <c r="ED1630" s="1"/>
      <c r="EE1630" s="1"/>
      <c r="EF1630" s="1"/>
      <c r="EG1630" s="1"/>
    </row>
    <row r="1631" spans="1:137">
      <c r="A1631" s="1"/>
      <c r="B1631" s="1"/>
      <c r="C1631" s="1"/>
      <c r="D1631" s="1"/>
      <c r="E1631" s="10"/>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c r="BQ1631" s="1"/>
      <c r="BR1631" s="1"/>
      <c r="BS1631" s="1"/>
      <c r="BT1631" s="1"/>
      <c r="BU1631" s="1"/>
      <c r="BV1631" s="1"/>
      <c r="BW1631" s="1"/>
      <c r="BX1631" s="1"/>
      <c r="BY1631" s="1"/>
      <c r="BZ1631" s="1"/>
      <c r="CA1631" s="1"/>
      <c r="CB1631" s="1"/>
      <c r="CC1631" s="1"/>
      <c r="CD1631" s="1"/>
      <c r="CE1631" s="1"/>
      <c r="CF1631" s="1"/>
      <c r="CG1631" s="1"/>
      <c r="CH1631" s="1"/>
      <c r="CI1631" s="1"/>
      <c r="CJ1631" s="1"/>
      <c r="CK1631" s="1"/>
      <c r="CL1631" s="1"/>
      <c r="CM1631" s="1"/>
      <c r="CN1631" s="1"/>
      <c r="CO1631" s="1"/>
      <c r="CP1631" s="1"/>
      <c r="CQ1631" s="1"/>
      <c r="CR1631" s="1"/>
      <c r="CS1631" s="1"/>
      <c r="CT1631" s="1"/>
      <c r="CU1631" s="1"/>
      <c r="CV1631" s="1"/>
      <c r="CW1631" s="1"/>
      <c r="CX1631" s="1"/>
      <c r="CY1631" s="1"/>
      <c r="CZ1631" s="1"/>
      <c r="DA1631" s="1"/>
      <c r="DB1631" s="1"/>
      <c r="DC1631" s="1"/>
      <c r="DD1631" s="1"/>
      <c r="DE1631" s="1"/>
      <c r="DF1631" s="1"/>
      <c r="DG1631" s="1"/>
      <c r="DH1631" s="1"/>
      <c r="DI1631" s="1"/>
      <c r="DJ1631" s="1"/>
      <c r="DK1631" s="1"/>
      <c r="DL1631" s="1"/>
      <c r="DM1631" s="1"/>
      <c r="DN1631" s="1"/>
      <c r="DO1631" s="1"/>
      <c r="DP1631" s="1"/>
      <c r="DQ1631" s="1"/>
      <c r="DR1631" s="1"/>
      <c r="DS1631" s="1"/>
      <c r="DT1631" s="1"/>
      <c r="DU1631" s="1"/>
      <c r="DV1631" s="1"/>
      <c r="DW1631" s="1"/>
      <c r="DX1631" s="1"/>
      <c r="DY1631" s="1"/>
      <c r="DZ1631" s="1"/>
      <c r="EA1631" s="1"/>
      <c r="EB1631" s="1"/>
      <c r="EC1631" s="1"/>
      <c r="ED1631" s="1"/>
      <c r="EE1631" s="1"/>
      <c r="EF1631" s="1"/>
      <c r="EG1631" s="1"/>
    </row>
    <row r="1632" spans="1:137">
      <c r="A1632" s="1"/>
      <c r="B1632" s="1"/>
      <c r="C1632" s="1"/>
      <c r="D1632" s="1"/>
      <c r="E1632" s="10"/>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c r="BQ1632" s="1"/>
      <c r="BR1632" s="1"/>
      <c r="BS1632" s="1"/>
      <c r="BT1632" s="1"/>
      <c r="BU1632" s="1"/>
      <c r="BV1632" s="1"/>
      <c r="BW1632" s="1"/>
      <c r="BX1632" s="1"/>
      <c r="BY1632" s="1"/>
      <c r="BZ1632" s="1"/>
      <c r="CA1632" s="1"/>
      <c r="CB1632" s="1"/>
      <c r="CC1632" s="1"/>
      <c r="CD1632" s="1"/>
      <c r="CE1632" s="1"/>
      <c r="CF1632" s="1"/>
      <c r="CG1632" s="1"/>
      <c r="CH1632" s="1"/>
      <c r="CI1632" s="1"/>
      <c r="CJ1632" s="1"/>
      <c r="CK1632" s="1"/>
      <c r="CL1632" s="1"/>
      <c r="CM1632" s="1"/>
      <c r="CN1632" s="1"/>
      <c r="CO1632" s="1"/>
      <c r="CP1632" s="1"/>
      <c r="CQ1632" s="1"/>
      <c r="CR1632" s="1"/>
      <c r="CS1632" s="1"/>
      <c r="CT1632" s="1"/>
      <c r="CU1632" s="1"/>
      <c r="CV1632" s="1"/>
      <c r="CW1632" s="1"/>
      <c r="CX1632" s="1"/>
      <c r="CY1632" s="1"/>
      <c r="CZ1632" s="1"/>
      <c r="DA1632" s="1"/>
      <c r="DB1632" s="1"/>
      <c r="DC1632" s="1"/>
      <c r="DD1632" s="1"/>
      <c r="DE1632" s="1"/>
      <c r="DF1632" s="1"/>
      <c r="DG1632" s="1"/>
      <c r="DH1632" s="1"/>
      <c r="DI1632" s="1"/>
      <c r="DJ1632" s="1"/>
      <c r="DK1632" s="1"/>
      <c r="DL1632" s="1"/>
      <c r="DM1632" s="1"/>
      <c r="DN1632" s="1"/>
      <c r="DO1632" s="1"/>
      <c r="DP1632" s="1"/>
      <c r="DQ1632" s="1"/>
      <c r="DR1632" s="1"/>
      <c r="DS1632" s="1"/>
      <c r="DT1632" s="1"/>
      <c r="DU1632" s="1"/>
      <c r="DV1632" s="1"/>
      <c r="DW1632" s="1"/>
      <c r="DX1632" s="1"/>
      <c r="DY1632" s="1"/>
      <c r="DZ1632" s="1"/>
      <c r="EA1632" s="1"/>
      <c r="EB1632" s="1"/>
      <c r="EC1632" s="1"/>
      <c r="ED1632" s="1"/>
      <c r="EE1632" s="1"/>
      <c r="EF1632" s="1"/>
      <c r="EG1632" s="1"/>
    </row>
    <row r="1633" spans="1:137">
      <c r="A1633" s="1"/>
      <c r="B1633" s="1"/>
      <c r="C1633" s="1"/>
      <c r="D1633" s="1"/>
      <c r="E1633" s="10"/>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c r="BQ1633" s="1"/>
      <c r="BR1633" s="1"/>
      <c r="BS1633" s="1"/>
      <c r="BT1633" s="1"/>
      <c r="BU1633" s="1"/>
      <c r="BV1633" s="1"/>
      <c r="BW1633" s="1"/>
      <c r="BX1633" s="1"/>
      <c r="BY1633" s="1"/>
      <c r="BZ1633" s="1"/>
      <c r="CA1633" s="1"/>
      <c r="CB1633" s="1"/>
      <c r="CC1633" s="1"/>
      <c r="CD1633" s="1"/>
      <c r="CE1633" s="1"/>
      <c r="CF1633" s="1"/>
      <c r="CG1633" s="1"/>
      <c r="CH1633" s="1"/>
      <c r="CI1633" s="1"/>
      <c r="CJ1633" s="1"/>
      <c r="CK1633" s="1"/>
      <c r="CL1633" s="1"/>
      <c r="CM1633" s="1"/>
      <c r="CN1633" s="1"/>
      <c r="CO1633" s="1"/>
      <c r="CP1633" s="1"/>
      <c r="CQ1633" s="1"/>
      <c r="CR1633" s="1"/>
      <c r="CS1633" s="1"/>
      <c r="CT1633" s="1"/>
      <c r="CU1633" s="1"/>
      <c r="CV1633" s="1"/>
      <c r="CW1633" s="1"/>
      <c r="CX1633" s="1"/>
      <c r="CY1633" s="1"/>
      <c r="CZ1633" s="1"/>
      <c r="DA1633" s="1"/>
      <c r="DB1633" s="1"/>
      <c r="DC1633" s="1"/>
      <c r="DD1633" s="1"/>
      <c r="DE1633" s="1"/>
      <c r="DF1633" s="1"/>
      <c r="DG1633" s="1"/>
      <c r="DH1633" s="1"/>
      <c r="DI1633" s="1"/>
      <c r="DJ1633" s="1"/>
      <c r="DK1633" s="1"/>
      <c r="DL1633" s="1"/>
      <c r="DM1633" s="1"/>
      <c r="DN1633" s="1"/>
      <c r="DO1633" s="1"/>
      <c r="DP1633" s="1"/>
      <c r="DQ1633" s="1"/>
      <c r="DR1633" s="1"/>
      <c r="DS1633" s="1"/>
      <c r="DT1633" s="1"/>
      <c r="DU1633" s="1"/>
      <c r="DV1633" s="1"/>
      <c r="DW1633" s="1"/>
      <c r="DX1633" s="1"/>
      <c r="DY1633" s="1"/>
      <c r="DZ1633" s="1"/>
      <c r="EA1633" s="1"/>
      <c r="EB1633" s="1"/>
      <c r="EC1633" s="1"/>
      <c r="ED1633" s="1"/>
      <c r="EE1633" s="1"/>
      <c r="EF1633" s="1"/>
      <c r="EG1633" s="1"/>
    </row>
    <row r="1634" spans="1:137">
      <c r="A1634" s="1"/>
      <c r="B1634" s="1"/>
      <c r="C1634" s="1"/>
      <c r="D1634" s="1"/>
      <c r="E1634" s="10"/>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c r="BQ1634" s="1"/>
      <c r="BR1634" s="1"/>
      <c r="BS1634" s="1"/>
      <c r="BT1634" s="1"/>
      <c r="BU1634" s="1"/>
      <c r="BV1634" s="1"/>
      <c r="BW1634" s="1"/>
      <c r="BX1634" s="1"/>
      <c r="BY1634" s="1"/>
      <c r="BZ1634" s="1"/>
      <c r="CA1634" s="1"/>
      <c r="CB1634" s="1"/>
      <c r="CC1634" s="1"/>
      <c r="CD1634" s="1"/>
      <c r="CE1634" s="1"/>
      <c r="CF1634" s="1"/>
      <c r="CG1634" s="1"/>
      <c r="CH1634" s="1"/>
      <c r="CI1634" s="1"/>
      <c r="CJ1634" s="1"/>
      <c r="CK1634" s="1"/>
      <c r="CL1634" s="1"/>
      <c r="CM1634" s="1"/>
      <c r="CN1634" s="1"/>
      <c r="CO1634" s="1"/>
      <c r="CP1634" s="1"/>
      <c r="CQ1634" s="1"/>
      <c r="CR1634" s="1"/>
      <c r="CS1634" s="1"/>
      <c r="CT1634" s="1"/>
      <c r="CU1634" s="1"/>
      <c r="CV1634" s="1"/>
      <c r="CW1634" s="1"/>
      <c r="CX1634" s="1"/>
      <c r="CY1634" s="1"/>
      <c r="CZ1634" s="1"/>
      <c r="DA1634" s="1"/>
      <c r="DB1634" s="1"/>
      <c r="DC1634" s="1"/>
      <c r="DD1634" s="1"/>
      <c r="DE1634" s="1"/>
      <c r="DF1634" s="1"/>
      <c r="DG1634" s="1"/>
      <c r="DH1634" s="1"/>
      <c r="DI1634" s="1"/>
      <c r="DJ1634" s="1"/>
      <c r="DK1634" s="1"/>
      <c r="DL1634" s="1"/>
      <c r="DM1634" s="1"/>
      <c r="DN1634" s="1"/>
      <c r="DO1634" s="1"/>
      <c r="DP1634" s="1"/>
      <c r="DQ1634" s="1"/>
      <c r="DR1634" s="1"/>
      <c r="DS1634" s="1"/>
      <c r="DT1634" s="1"/>
      <c r="DU1634" s="1"/>
      <c r="DV1634" s="1"/>
      <c r="DW1634" s="1"/>
      <c r="DX1634" s="1"/>
      <c r="DY1634" s="1"/>
      <c r="DZ1634" s="1"/>
      <c r="EA1634" s="1"/>
      <c r="EB1634" s="1"/>
      <c r="EC1634" s="1"/>
      <c r="ED1634" s="1"/>
      <c r="EE1634" s="1"/>
      <c r="EF1634" s="1"/>
      <c r="EG1634" s="1"/>
    </row>
    <row r="1635" spans="1:137">
      <c r="A1635" s="1"/>
      <c r="B1635" s="1"/>
      <c r="C1635" s="1"/>
      <c r="D1635" s="1"/>
      <c r="E1635" s="10"/>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c r="BQ1635" s="1"/>
      <c r="BR1635" s="1"/>
      <c r="BS1635" s="1"/>
      <c r="BT1635" s="1"/>
      <c r="BU1635" s="1"/>
      <c r="BV1635" s="1"/>
      <c r="BW1635" s="1"/>
      <c r="BX1635" s="1"/>
      <c r="BY1635" s="1"/>
      <c r="BZ1635" s="1"/>
      <c r="CA1635" s="1"/>
      <c r="CB1635" s="1"/>
      <c r="CC1635" s="1"/>
      <c r="CD1635" s="1"/>
      <c r="CE1635" s="1"/>
      <c r="CF1635" s="1"/>
      <c r="CG1635" s="1"/>
      <c r="CH1635" s="1"/>
      <c r="CI1635" s="1"/>
      <c r="CJ1635" s="1"/>
      <c r="CK1635" s="1"/>
      <c r="CL1635" s="1"/>
      <c r="CM1635" s="1"/>
      <c r="CN1635" s="1"/>
      <c r="CO1635" s="1"/>
      <c r="CP1635" s="1"/>
      <c r="CQ1635" s="1"/>
      <c r="CR1635" s="1"/>
      <c r="CS1635" s="1"/>
      <c r="CT1635" s="1"/>
      <c r="CU1635" s="1"/>
      <c r="CV1635" s="1"/>
      <c r="CW1635" s="1"/>
      <c r="CX1635" s="1"/>
      <c r="CY1635" s="1"/>
      <c r="CZ1635" s="1"/>
      <c r="DA1635" s="1"/>
      <c r="DB1635" s="1"/>
      <c r="DC1635" s="1"/>
      <c r="DD1635" s="1"/>
      <c r="DE1635" s="1"/>
      <c r="DF1635" s="1"/>
      <c r="DG1635" s="1"/>
      <c r="DH1635" s="1"/>
      <c r="DI1635" s="1"/>
      <c r="DJ1635" s="1"/>
      <c r="DK1635" s="1"/>
      <c r="DL1635" s="1"/>
      <c r="DM1635" s="1"/>
      <c r="DN1635" s="1"/>
      <c r="DO1635" s="1"/>
      <c r="DP1635" s="1"/>
      <c r="DQ1635" s="1"/>
      <c r="DR1635" s="1"/>
      <c r="DS1635" s="1"/>
      <c r="DT1635" s="1"/>
      <c r="DU1635" s="1"/>
      <c r="DV1635" s="1"/>
      <c r="DW1635" s="1"/>
      <c r="DX1635" s="1"/>
      <c r="DY1635" s="1"/>
      <c r="DZ1635" s="1"/>
      <c r="EA1635" s="1"/>
      <c r="EB1635" s="1"/>
      <c r="EC1635" s="1"/>
      <c r="ED1635" s="1"/>
      <c r="EE1635" s="1"/>
      <c r="EF1635" s="1"/>
      <c r="EG1635" s="1"/>
    </row>
    <row r="1636" spans="1:137">
      <c r="A1636" s="1"/>
      <c r="B1636" s="1"/>
      <c r="C1636" s="1"/>
      <c r="D1636" s="1"/>
      <c r="E1636" s="10"/>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c r="BQ1636" s="1"/>
      <c r="BR1636" s="1"/>
      <c r="BS1636" s="1"/>
      <c r="BT1636" s="1"/>
      <c r="BU1636" s="1"/>
      <c r="BV1636" s="1"/>
      <c r="BW1636" s="1"/>
      <c r="BX1636" s="1"/>
      <c r="BY1636" s="1"/>
      <c r="BZ1636" s="1"/>
      <c r="CA1636" s="1"/>
      <c r="CB1636" s="1"/>
      <c r="CC1636" s="1"/>
      <c r="CD1636" s="1"/>
      <c r="CE1636" s="1"/>
      <c r="CF1636" s="1"/>
      <c r="CG1636" s="1"/>
      <c r="CH1636" s="1"/>
      <c r="CI1636" s="1"/>
      <c r="CJ1636" s="1"/>
      <c r="CK1636" s="1"/>
      <c r="CL1636" s="1"/>
      <c r="CM1636" s="1"/>
      <c r="CN1636" s="1"/>
      <c r="CO1636" s="1"/>
      <c r="CP1636" s="1"/>
      <c r="CQ1636" s="1"/>
      <c r="CR1636" s="1"/>
      <c r="CS1636" s="1"/>
      <c r="CT1636" s="1"/>
      <c r="CU1636" s="1"/>
      <c r="CV1636" s="1"/>
      <c r="CW1636" s="1"/>
      <c r="CX1636" s="1"/>
      <c r="CY1636" s="1"/>
      <c r="CZ1636" s="1"/>
      <c r="DA1636" s="1"/>
      <c r="DB1636" s="1"/>
      <c r="DC1636" s="1"/>
      <c r="DD1636" s="1"/>
      <c r="DE1636" s="1"/>
      <c r="DF1636" s="1"/>
      <c r="DG1636" s="1"/>
      <c r="DH1636" s="1"/>
      <c r="DI1636" s="1"/>
      <c r="DJ1636" s="1"/>
      <c r="DK1636" s="1"/>
      <c r="DL1636" s="1"/>
      <c r="DM1636" s="1"/>
      <c r="DN1636" s="1"/>
      <c r="DO1636" s="1"/>
      <c r="DP1636" s="1"/>
      <c r="DQ1636" s="1"/>
      <c r="DR1636" s="1"/>
      <c r="DS1636" s="1"/>
      <c r="DT1636" s="1"/>
      <c r="DU1636" s="1"/>
      <c r="DV1636" s="1"/>
      <c r="DW1636" s="1"/>
      <c r="DX1636" s="1"/>
      <c r="DY1636" s="1"/>
      <c r="DZ1636" s="1"/>
      <c r="EA1636" s="1"/>
      <c r="EB1636" s="1"/>
      <c r="EC1636" s="1"/>
      <c r="ED1636" s="1"/>
      <c r="EE1636" s="1"/>
      <c r="EF1636" s="1"/>
      <c r="EG1636" s="1"/>
    </row>
    <row r="1637" spans="1:137">
      <c r="A1637" s="1"/>
      <c r="B1637" s="1"/>
      <c r="C1637" s="1"/>
      <c r="D1637" s="1"/>
      <c r="E1637" s="10"/>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c r="BQ1637" s="1"/>
      <c r="BR1637" s="1"/>
      <c r="BS1637" s="1"/>
      <c r="BT1637" s="1"/>
      <c r="BU1637" s="1"/>
      <c r="BV1637" s="1"/>
      <c r="BW1637" s="1"/>
      <c r="BX1637" s="1"/>
      <c r="BY1637" s="1"/>
      <c r="BZ1637" s="1"/>
      <c r="CA1637" s="1"/>
      <c r="CB1637" s="1"/>
      <c r="CC1637" s="1"/>
      <c r="CD1637" s="1"/>
      <c r="CE1637" s="1"/>
      <c r="CF1637" s="1"/>
      <c r="CG1637" s="1"/>
      <c r="CH1637" s="1"/>
      <c r="CI1637" s="1"/>
      <c r="CJ1637" s="1"/>
      <c r="CK1637" s="1"/>
      <c r="CL1637" s="1"/>
      <c r="CM1637" s="1"/>
      <c r="CN1637" s="1"/>
      <c r="CO1637" s="1"/>
      <c r="CP1637" s="1"/>
      <c r="CQ1637" s="1"/>
      <c r="CR1637" s="1"/>
      <c r="CS1637" s="1"/>
      <c r="CT1637" s="1"/>
      <c r="CU1637" s="1"/>
      <c r="CV1637" s="1"/>
      <c r="CW1637" s="1"/>
      <c r="CX1637" s="1"/>
      <c r="CY1637" s="1"/>
      <c r="CZ1637" s="1"/>
      <c r="DA1637" s="1"/>
      <c r="DB1637" s="1"/>
      <c r="DC1637" s="1"/>
      <c r="DD1637" s="1"/>
      <c r="DE1637" s="1"/>
      <c r="DF1637" s="1"/>
      <c r="DG1637" s="1"/>
      <c r="DH1637" s="1"/>
      <c r="DI1637" s="1"/>
      <c r="DJ1637" s="1"/>
      <c r="DK1637" s="1"/>
      <c r="DL1637" s="1"/>
      <c r="DM1637" s="1"/>
      <c r="DN1637" s="1"/>
      <c r="DO1637" s="1"/>
      <c r="DP1637" s="1"/>
      <c r="DQ1637" s="1"/>
      <c r="DR1637" s="1"/>
      <c r="DS1637" s="1"/>
      <c r="DT1637" s="1"/>
      <c r="DU1637" s="1"/>
      <c r="DV1637" s="1"/>
      <c r="DW1637" s="1"/>
      <c r="DX1637" s="1"/>
      <c r="DY1637" s="1"/>
      <c r="DZ1637" s="1"/>
      <c r="EA1637" s="1"/>
      <c r="EB1637" s="1"/>
      <c r="EC1637" s="1"/>
      <c r="ED1637" s="1"/>
      <c r="EE1637" s="1"/>
      <c r="EF1637" s="1"/>
      <c r="EG1637" s="1"/>
    </row>
    <row r="1638" spans="1:137">
      <c r="A1638" s="1"/>
      <c r="B1638" s="1"/>
      <c r="C1638" s="1"/>
      <c r="D1638" s="1"/>
      <c r="E1638" s="10"/>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c r="BQ1638" s="1"/>
      <c r="BR1638" s="1"/>
      <c r="BS1638" s="1"/>
      <c r="BT1638" s="1"/>
      <c r="BU1638" s="1"/>
      <c r="BV1638" s="1"/>
      <c r="BW1638" s="1"/>
      <c r="BX1638" s="1"/>
      <c r="BY1638" s="1"/>
      <c r="BZ1638" s="1"/>
      <c r="CA1638" s="1"/>
      <c r="CB1638" s="1"/>
      <c r="CC1638" s="1"/>
      <c r="CD1638" s="1"/>
      <c r="CE1638" s="1"/>
      <c r="CF1638" s="1"/>
      <c r="CG1638" s="1"/>
      <c r="CH1638" s="1"/>
      <c r="CI1638" s="1"/>
      <c r="CJ1638" s="1"/>
      <c r="CK1638" s="1"/>
      <c r="CL1638" s="1"/>
      <c r="CM1638" s="1"/>
      <c r="CN1638" s="1"/>
      <c r="CO1638" s="1"/>
      <c r="CP1638" s="1"/>
      <c r="CQ1638" s="1"/>
      <c r="CR1638" s="1"/>
      <c r="CS1638" s="1"/>
      <c r="CT1638" s="1"/>
      <c r="CU1638" s="1"/>
      <c r="CV1638" s="1"/>
      <c r="CW1638" s="1"/>
      <c r="CX1638" s="1"/>
      <c r="CY1638" s="1"/>
      <c r="CZ1638" s="1"/>
      <c r="DA1638" s="1"/>
      <c r="DB1638" s="1"/>
      <c r="DC1638" s="1"/>
      <c r="DD1638" s="1"/>
      <c r="DE1638" s="1"/>
      <c r="DF1638" s="1"/>
      <c r="DG1638" s="1"/>
      <c r="DH1638" s="1"/>
      <c r="DI1638" s="1"/>
      <c r="DJ1638" s="1"/>
      <c r="DK1638" s="1"/>
      <c r="DL1638" s="1"/>
      <c r="DM1638" s="1"/>
      <c r="DN1638" s="1"/>
      <c r="DO1638" s="1"/>
      <c r="DP1638" s="1"/>
      <c r="DQ1638" s="1"/>
      <c r="DR1638" s="1"/>
      <c r="DS1638" s="1"/>
      <c r="DT1638" s="1"/>
      <c r="DU1638" s="1"/>
      <c r="DV1638" s="1"/>
      <c r="DW1638" s="1"/>
      <c r="DX1638" s="1"/>
      <c r="DY1638" s="1"/>
      <c r="DZ1638" s="1"/>
      <c r="EA1638" s="1"/>
      <c r="EB1638" s="1"/>
      <c r="EC1638" s="1"/>
      <c r="ED1638" s="1"/>
      <c r="EE1638" s="1"/>
      <c r="EF1638" s="1"/>
      <c r="EG1638" s="1"/>
    </row>
    <row r="1639" spans="1:137">
      <c r="A1639" s="1"/>
      <c r="B1639" s="1"/>
      <c r="C1639" s="1"/>
      <c r="D1639" s="1"/>
      <c r="E1639" s="10"/>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c r="BQ1639" s="1"/>
      <c r="BR1639" s="1"/>
      <c r="BS1639" s="1"/>
      <c r="BT1639" s="1"/>
      <c r="BU1639" s="1"/>
      <c r="BV1639" s="1"/>
      <c r="BW1639" s="1"/>
      <c r="BX1639" s="1"/>
      <c r="BY1639" s="1"/>
      <c r="BZ1639" s="1"/>
      <c r="CA1639" s="1"/>
      <c r="CB1639" s="1"/>
      <c r="CC1639" s="1"/>
      <c r="CD1639" s="1"/>
      <c r="CE1639" s="1"/>
      <c r="CF1639" s="1"/>
      <c r="CG1639" s="1"/>
      <c r="CH1639" s="1"/>
      <c r="CI1639" s="1"/>
      <c r="CJ1639" s="1"/>
      <c r="CK1639" s="1"/>
      <c r="CL1639" s="1"/>
      <c r="CM1639" s="1"/>
      <c r="CN1639" s="1"/>
      <c r="CO1639" s="1"/>
      <c r="CP1639" s="1"/>
      <c r="CQ1639" s="1"/>
      <c r="CR1639" s="1"/>
      <c r="CS1639" s="1"/>
      <c r="CT1639" s="1"/>
      <c r="CU1639" s="1"/>
      <c r="CV1639" s="1"/>
      <c r="CW1639" s="1"/>
      <c r="CX1639" s="1"/>
      <c r="CY1639" s="1"/>
      <c r="CZ1639" s="1"/>
      <c r="DA1639" s="1"/>
      <c r="DB1639" s="1"/>
      <c r="DC1639" s="1"/>
      <c r="DD1639" s="1"/>
      <c r="DE1639" s="1"/>
      <c r="DF1639" s="1"/>
      <c r="DG1639" s="1"/>
      <c r="DH1639" s="1"/>
      <c r="DI1639" s="1"/>
      <c r="DJ1639" s="1"/>
      <c r="DK1639" s="1"/>
      <c r="DL1639" s="1"/>
      <c r="DM1639" s="1"/>
      <c r="DN1639" s="1"/>
      <c r="DO1639" s="1"/>
      <c r="DP1639" s="1"/>
      <c r="DQ1639" s="1"/>
      <c r="DR1639" s="1"/>
      <c r="DS1639" s="1"/>
      <c r="DT1639" s="1"/>
      <c r="DU1639" s="1"/>
      <c r="DV1639" s="1"/>
      <c r="DW1639" s="1"/>
      <c r="DX1639" s="1"/>
      <c r="DY1639" s="1"/>
      <c r="DZ1639" s="1"/>
      <c r="EA1639" s="1"/>
      <c r="EB1639" s="1"/>
      <c r="EC1639" s="1"/>
      <c r="ED1639" s="1"/>
      <c r="EE1639" s="1"/>
      <c r="EF1639" s="1"/>
      <c r="EG1639" s="1"/>
    </row>
    <row r="1640" spans="1:137">
      <c r="A1640" s="1"/>
      <c r="B1640" s="1"/>
      <c r="C1640" s="1"/>
      <c r="D1640" s="1"/>
      <c r="E1640" s="10"/>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c r="BQ1640" s="1"/>
      <c r="BR1640" s="1"/>
      <c r="BS1640" s="1"/>
      <c r="BT1640" s="1"/>
      <c r="BU1640" s="1"/>
      <c r="BV1640" s="1"/>
      <c r="BW1640" s="1"/>
      <c r="BX1640" s="1"/>
      <c r="BY1640" s="1"/>
      <c r="BZ1640" s="1"/>
      <c r="CA1640" s="1"/>
      <c r="CB1640" s="1"/>
      <c r="CC1640" s="1"/>
      <c r="CD1640" s="1"/>
      <c r="CE1640" s="1"/>
      <c r="CF1640" s="1"/>
      <c r="CG1640" s="1"/>
      <c r="CH1640" s="1"/>
      <c r="CI1640" s="1"/>
      <c r="CJ1640" s="1"/>
      <c r="CK1640" s="1"/>
      <c r="CL1640" s="1"/>
      <c r="CM1640" s="1"/>
      <c r="CN1640" s="1"/>
      <c r="CO1640" s="1"/>
      <c r="CP1640" s="1"/>
      <c r="CQ1640" s="1"/>
      <c r="CR1640" s="1"/>
      <c r="CS1640" s="1"/>
      <c r="CT1640" s="1"/>
      <c r="CU1640" s="1"/>
      <c r="CV1640" s="1"/>
      <c r="CW1640" s="1"/>
      <c r="CX1640" s="1"/>
      <c r="CY1640" s="1"/>
      <c r="CZ1640" s="1"/>
      <c r="DA1640" s="1"/>
      <c r="DB1640" s="1"/>
      <c r="DC1640" s="1"/>
      <c r="DD1640" s="1"/>
      <c r="DE1640" s="1"/>
      <c r="DF1640" s="1"/>
      <c r="DG1640" s="1"/>
      <c r="DH1640" s="1"/>
      <c r="DI1640" s="1"/>
      <c r="DJ1640" s="1"/>
      <c r="DK1640" s="1"/>
      <c r="DL1640" s="1"/>
      <c r="DM1640" s="1"/>
      <c r="DN1640" s="1"/>
      <c r="DO1640" s="1"/>
      <c r="DP1640" s="1"/>
      <c r="DQ1640" s="1"/>
      <c r="DR1640" s="1"/>
      <c r="DS1640" s="1"/>
      <c r="DT1640" s="1"/>
      <c r="DU1640" s="1"/>
      <c r="DV1640" s="1"/>
      <c r="DW1640" s="1"/>
      <c r="DX1640" s="1"/>
      <c r="DY1640" s="1"/>
      <c r="DZ1640" s="1"/>
      <c r="EA1640" s="1"/>
      <c r="EB1640" s="1"/>
      <c r="EC1640" s="1"/>
      <c r="ED1640" s="1"/>
      <c r="EE1640" s="1"/>
      <c r="EF1640" s="1"/>
      <c r="EG1640" s="1"/>
    </row>
    <row r="1641" spans="1:137">
      <c r="A1641" s="1"/>
      <c r="B1641" s="1"/>
      <c r="C1641" s="1"/>
      <c r="D1641" s="1"/>
      <c r="E1641" s="10"/>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c r="BQ1641" s="1"/>
      <c r="BR1641" s="1"/>
      <c r="BS1641" s="1"/>
      <c r="BT1641" s="1"/>
      <c r="BU1641" s="1"/>
      <c r="BV1641" s="1"/>
      <c r="BW1641" s="1"/>
      <c r="BX1641" s="1"/>
      <c r="BY1641" s="1"/>
      <c r="BZ1641" s="1"/>
      <c r="CA1641" s="1"/>
      <c r="CB1641" s="1"/>
      <c r="CC1641" s="1"/>
      <c r="CD1641" s="1"/>
      <c r="CE1641" s="1"/>
      <c r="CF1641" s="1"/>
      <c r="CG1641" s="1"/>
      <c r="CH1641" s="1"/>
      <c r="CI1641" s="1"/>
      <c r="CJ1641" s="1"/>
      <c r="CK1641" s="1"/>
      <c r="CL1641" s="1"/>
      <c r="CM1641" s="1"/>
      <c r="CN1641" s="1"/>
      <c r="CO1641" s="1"/>
      <c r="CP1641" s="1"/>
      <c r="CQ1641" s="1"/>
      <c r="CR1641" s="1"/>
      <c r="CS1641" s="1"/>
      <c r="CT1641" s="1"/>
      <c r="CU1641" s="1"/>
      <c r="CV1641" s="1"/>
      <c r="CW1641" s="1"/>
      <c r="CX1641" s="1"/>
      <c r="CY1641" s="1"/>
      <c r="CZ1641" s="1"/>
      <c r="DA1641" s="1"/>
      <c r="DB1641" s="1"/>
      <c r="DC1641" s="1"/>
      <c r="DD1641" s="1"/>
      <c r="DE1641" s="1"/>
      <c r="DF1641" s="1"/>
      <c r="DG1641" s="1"/>
      <c r="DH1641" s="1"/>
      <c r="DI1641" s="1"/>
      <c r="DJ1641" s="1"/>
      <c r="DK1641" s="1"/>
      <c r="DL1641" s="1"/>
      <c r="DM1641" s="1"/>
      <c r="DN1641" s="1"/>
      <c r="DO1641" s="1"/>
      <c r="DP1641" s="1"/>
      <c r="DQ1641" s="1"/>
      <c r="DR1641" s="1"/>
      <c r="DS1641" s="1"/>
      <c r="DT1641" s="1"/>
      <c r="DU1641" s="1"/>
      <c r="DV1641" s="1"/>
      <c r="DW1641" s="1"/>
      <c r="DX1641" s="1"/>
      <c r="DY1641" s="1"/>
      <c r="DZ1641" s="1"/>
      <c r="EA1641" s="1"/>
      <c r="EB1641" s="1"/>
      <c r="EC1641" s="1"/>
      <c r="ED1641" s="1"/>
      <c r="EE1641" s="1"/>
      <c r="EF1641" s="1"/>
      <c r="EG1641" s="1"/>
    </row>
    <row r="1642" spans="1:137">
      <c r="A1642" s="1"/>
      <c r="B1642" s="1"/>
      <c r="C1642" s="1"/>
      <c r="D1642" s="1"/>
      <c r="E1642" s="10"/>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c r="BQ1642" s="1"/>
      <c r="BR1642" s="1"/>
      <c r="BS1642" s="1"/>
      <c r="BT1642" s="1"/>
      <c r="BU1642" s="1"/>
      <c r="BV1642" s="1"/>
      <c r="BW1642" s="1"/>
      <c r="BX1642" s="1"/>
      <c r="BY1642" s="1"/>
      <c r="BZ1642" s="1"/>
      <c r="CA1642" s="1"/>
      <c r="CB1642" s="1"/>
      <c r="CC1642" s="1"/>
      <c r="CD1642" s="1"/>
      <c r="CE1642" s="1"/>
      <c r="CF1642" s="1"/>
      <c r="CG1642" s="1"/>
      <c r="CH1642" s="1"/>
      <c r="CI1642" s="1"/>
      <c r="CJ1642" s="1"/>
      <c r="CK1642" s="1"/>
      <c r="CL1642" s="1"/>
      <c r="CM1642" s="1"/>
      <c r="CN1642" s="1"/>
      <c r="CO1642" s="1"/>
      <c r="CP1642" s="1"/>
      <c r="CQ1642" s="1"/>
      <c r="CR1642" s="1"/>
      <c r="CS1642" s="1"/>
      <c r="CT1642" s="1"/>
      <c r="CU1642" s="1"/>
      <c r="CV1642" s="1"/>
      <c r="CW1642" s="1"/>
      <c r="CX1642" s="1"/>
      <c r="CY1642" s="1"/>
      <c r="CZ1642" s="1"/>
      <c r="DA1642" s="1"/>
      <c r="DB1642" s="1"/>
      <c r="DC1642" s="1"/>
      <c r="DD1642" s="1"/>
      <c r="DE1642" s="1"/>
      <c r="DF1642" s="1"/>
      <c r="DG1642" s="1"/>
      <c r="DH1642" s="1"/>
      <c r="DI1642" s="1"/>
      <c r="DJ1642" s="1"/>
      <c r="DK1642" s="1"/>
      <c r="DL1642" s="1"/>
      <c r="DM1642" s="1"/>
      <c r="DN1642" s="1"/>
      <c r="DO1642" s="1"/>
      <c r="DP1642" s="1"/>
      <c r="DQ1642" s="1"/>
      <c r="DR1642" s="1"/>
      <c r="DS1642" s="1"/>
      <c r="DT1642" s="1"/>
      <c r="DU1642" s="1"/>
      <c r="DV1642" s="1"/>
      <c r="DW1642" s="1"/>
      <c r="DX1642" s="1"/>
      <c r="DY1642" s="1"/>
      <c r="DZ1642" s="1"/>
      <c r="EA1642" s="1"/>
      <c r="EB1642" s="1"/>
      <c r="EC1642" s="1"/>
      <c r="ED1642" s="1"/>
      <c r="EE1642" s="1"/>
      <c r="EF1642" s="1"/>
      <c r="EG1642" s="1"/>
    </row>
    <row r="1643" spans="1:137">
      <c r="A1643" s="1"/>
      <c r="B1643" s="1"/>
      <c r="C1643" s="1"/>
      <c r="D1643" s="1"/>
      <c r="E1643" s="10"/>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c r="BQ1643" s="1"/>
      <c r="BR1643" s="1"/>
      <c r="BS1643" s="1"/>
      <c r="BT1643" s="1"/>
      <c r="BU1643" s="1"/>
      <c r="BV1643" s="1"/>
      <c r="BW1643" s="1"/>
      <c r="BX1643" s="1"/>
      <c r="BY1643" s="1"/>
      <c r="BZ1643" s="1"/>
      <c r="CA1643" s="1"/>
      <c r="CB1643" s="1"/>
      <c r="CC1643" s="1"/>
      <c r="CD1643" s="1"/>
      <c r="CE1643" s="1"/>
      <c r="CF1643" s="1"/>
      <c r="CG1643" s="1"/>
      <c r="CH1643" s="1"/>
      <c r="CI1643" s="1"/>
      <c r="CJ1643" s="1"/>
      <c r="CK1643" s="1"/>
      <c r="CL1643" s="1"/>
      <c r="CM1643" s="1"/>
      <c r="CN1643" s="1"/>
      <c r="CO1643" s="1"/>
      <c r="CP1643" s="1"/>
      <c r="CQ1643" s="1"/>
      <c r="CR1643" s="1"/>
      <c r="CS1643" s="1"/>
      <c r="CT1643" s="1"/>
      <c r="CU1643" s="1"/>
      <c r="CV1643" s="1"/>
      <c r="CW1643" s="1"/>
      <c r="CX1643" s="1"/>
      <c r="CY1643" s="1"/>
      <c r="CZ1643" s="1"/>
      <c r="DA1643" s="1"/>
      <c r="DB1643" s="1"/>
      <c r="DC1643" s="1"/>
      <c r="DD1643" s="1"/>
      <c r="DE1643" s="1"/>
      <c r="DF1643" s="1"/>
      <c r="DG1643" s="1"/>
      <c r="DH1643" s="1"/>
      <c r="DI1643" s="1"/>
      <c r="DJ1643" s="1"/>
      <c r="DK1643" s="1"/>
      <c r="DL1643" s="1"/>
      <c r="DM1643" s="1"/>
      <c r="DN1643" s="1"/>
      <c r="DO1643" s="1"/>
      <c r="DP1643" s="1"/>
      <c r="DQ1643" s="1"/>
      <c r="DR1643" s="1"/>
      <c r="DS1643" s="1"/>
      <c r="DT1643" s="1"/>
      <c r="DU1643" s="1"/>
      <c r="DV1643" s="1"/>
      <c r="DW1643" s="1"/>
      <c r="DX1643" s="1"/>
      <c r="DY1643" s="1"/>
      <c r="DZ1643" s="1"/>
      <c r="EA1643" s="1"/>
      <c r="EB1643" s="1"/>
      <c r="EC1643" s="1"/>
      <c r="ED1643" s="1"/>
      <c r="EE1643" s="1"/>
      <c r="EF1643" s="1"/>
      <c r="EG1643" s="1"/>
    </row>
    <row r="1644" spans="1:137">
      <c r="A1644" s="1"/>
      <c r="B1644" s="1"/>
      <c r="C1644" s="1"/>
      <c r="D1644" s="1"/>
      <c r="E1644" s="10"/>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c r="BQ1644" s="1"/>
      <c r="BR1644" s="1"/>
      <c r="BS1644" s="1"/>
      <c r="BT1644" s="1"/>
      <c r="BU1644" s="1"/>
      <c r="BV1644" s="1"/>
      <c r="BW1644" s="1"/>
      <c r="BX1644" s="1"/>
      <c r="BY1644" s="1"/>
      <c r="BZ1644" s="1"/>
      <c r="CA1644" s="1"/>
      <c r="CB1644" s="1"/>
      <c r="CC1644" s="1"/>
      <c r="CD1644" s="1"/>
      <c r="CE1644" s="1"/>
      <c r="CF1644" s="1"/>
      <c r="CG1644" s="1"/>
      <c r="CH1644" s="1"/>
      <c r="CI1644" s="1"/>
      <c r="CJ1644" s="1"/>
      <c r="CK1644" s="1"/>
      <c r="CL1644" s="1"/>
      <c r="CM1644" s="1"/>
      <c r="CN1644" s="1"/>
      <c r="CO1644" s="1"/>
      <c r="CP1644" s="1"/>
      <c r="CQ1644" s="1"/>
      <c r="CR1644" s="1"/>
      <c r="CS1644" s="1"/>
      <c r="CT1644" s="1"/>
      <c r="CU1644" s="1"/>
      <c r="CV1644" s="1"/>
      <c r="CW1644" s="1"/>
      <c r="CX1644" s="1"/>
      <c r="CY1644" s="1"/>
      <c r="CZ1644" s="1"/>
      <c r="DA1644" s="1"/>
      <c r="DB1644" s="1"/>
      <c r="DC1644" s="1"/>
      <c r="DD1644" s="1"/>
      <c r="DE1644" s="1"/>
      <c r="DF1644" s="1"/>
      <c r="DG1644" s="1"/>
      <c r="DH1644" s="1"/>
      <c r="DI1644" s="1"/>
      <c r="DJ1644" s="1"/>
      <c r="DK1644" s="1"/>
      <c r="DL1644" s="1"/>
      <c r="DM1644" s="1"/>
      <c r="DN1644" s="1"/>
      <c r="DO1644" s="1"/>
      <c r="DP1644" s="1"/>
      <c r="DQ1644" s="1"/>
      <c r="DR1644" s="1"/>
      <c r="DS1644" s="1"/>
      <c r="DT1644" s="1"/>
      <c r="DU1644" s="1"/>
      <c r="DV1644" s="1"/>
      <c r="DW1644" s="1"/>
      <c r="DX1644" s="1"/>
      <c r="DY1644" s="1"/>
      <c r="DZ1644" s="1"/>
      <c r="EA1644" s="1"/>
      <c r="EB1644" s="1"/>
      <c r="EC1644" s="1"/>
      <c r="ED1644" s="1"/>
      <c r="EE1644" s="1"/>
      <c r="EF1644" s="1"/>
      <c r="EG1644" s="1"/>
    </row>
    <row r="1645" spans="1:137">
      <c r="A1645" s="1"/>
      <c r="B1645" s="1"/>
      <c r="C1645" s="1"/>
      <c r="D1645" s="1"/>
      <c r="E1645" s="10"/>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c r="BQ1645" s="1"/>
      <c r="BR1645" s="1"/>
      <c r="BS1645" s="1"/>
      <c r="BT1645" s="1"/>
      <c r="BU1645" s="1"/>
      <c r="BV1645" s="1"/>
      <c r="BW1645" s="1"/>
      <c r="BX1645" s="1"/>
      <c r="BY1645" s="1"/>
      <c r="BZ1645" s="1"/>
      <c r="CA1645" s="1"/>
      <c r="CB1645" s="1"/>
      <c r="CC1645" s="1"/>
      <c r="CD1645" s="1"/>
      <c r="CE1645" s="1"/>
      <c r="CF1645" s="1"/>
      <c r="CG1645" s="1"/>
      <c r="CH1645" s="1"/>
      <c r="CI1645" s="1"/>
      <c r="CJ1645" s="1"/>
      <c r="CK1645" s="1"/>
      <c r="CL1645" s="1"/>
      <c r="CM1645" s="1"/>
      <c r="CN1645" s="1"/>
      <c r="CO1645" s="1"/>
      <c r="CP1645" s="1"/>
      <c r="CQ1645" s="1"/>
      <c r="CR1645" s="1"/>
      <c r="CS1645" s="1"/>
      <c r="CT1645" s="1"/>
      <c r="CU1645" s="1"/>
      <c r="CV1645" s="1"/>
      <c r="CW1645" s="1"/>
      <c r="CX1645" s="1"/>
      <c r="CY1645" s="1"/>
      <c r="CZ1645" s="1"/>
      <c r="DA1645" s="1"/>
      <c r="DB1645" s="1"/>
      <c r="DC1645" s="1"/>
      <c r="DD1645" s="1"/>
      <c r="DE1645" s="1"/>
      <c r="DF1645" s="1"/>
      <c r="DG1645" s="1"/>
      <c r="DH1645" s="1"/>
      <c r="DI1645" s="1"/>
      <c r="DJ1645" s="1"/>
      <c r="DK1645" s="1"/>
      <c r="DL1645" s="1"/>
      <c r="DM1645" s="1"/>
      <c r="DN1645" s="1"/>
      <c r="DO1645" s="1"/>
      <c r="DP1645" s="1"/>
      <c r="DQ1645" s="1"/>
      <c r="DR1645" s="1"/>
      <c r="DS1645" s="1"/>
      <c r="DT1645" s="1"/>
      <c r="DU1645" s="1"/>
      <c r="DV1645" s="1"/>
      <c r="DW1645" s="1"/>
      <c r="DX1645" s="1"/>
      <c r="DY1645" s="1"/>
      <c r="DZ1645" s="1"/>
      <c r="EA1645" s="1"/>
      <c r="EB1645" s="1"/>
      <c r="EC1645" s="1"/>
      <c r="ED1645" s="1"/>
      <c r="EE1645" s="1"/>
      <c r="EF1645" s="1"/>
      <c r="EG1645" s="1"/>
    </row>
    <row r="1646" spans="1:137">
      <c r="A1646" s="1"/>
      <c r="B1646" s="1"/>
      <c r="C1646" s="1"/>
      <c r="D1646" s="1"/>
      <c r="E1646" s="10"/>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c r="BQ1646" s="1"/>
      <c r="BR1646" s="1"/>
      <c r="BS1646" s="1"/>
      <c r="BT1646" s="1"/>
      <c r="BU1646" s="1"/>
      <c r="BV1646" s="1"/>
      <c r="BW1646" s="1"/>
      <c r="BX1646" s="1"/>
      <c r="BY1646" s="1"/>
      <c r="BZ1646" s="1"/>
      <c r="CA1646" s="1"/>
      <c r="CB1646" s="1"/>
      <c r="CC1646" s="1"/>
      <c r="CD1646" s="1"/>
      <c r="CE1646" s="1"/>
      <c r="CF1646" s="1"/>
      <c r="CG1646" s="1"/>
      <c r="CH1646" s="1"/>
      <c r="CI1646" s="1"/>
      <c r="CJ1646" s="1"/>
      <c r="CK1646" s="1"/>
      <c r="CL1646" s="1"/>
      <c r="CM1646" s="1"/>
      <c r="CN1646" s="1"/>
      <c r="CO1646" s="1"/>
      <c r="CP1646" s="1"/>
      <c r="CQ1646" s="1"/>
      <c r="CR1646" s="1"/>
      <c r="CS1646" s="1"/>
      <c r="CT1646" s="1"/>
      <c r="CU1646" s="1"/>
      <c r="CV1646" s="1"/>
      <c r="CW1646" s="1"/>
      <c r="CX1646" s="1"/>
      <c r="CY1646" s="1"/>
      <c r="CZ1646" s="1"/>
      <c r="DA1646" s="1"/>
      <c r="DB1646" s="1"/>
      <c r="DC1646" s="1"/>
      <c r="DD1646" s="1"/>
      <c r="DE1646" s="1"/>
      <c r="DF1646" s="1"/>
      <c r="DG1646" s="1"/>
      <c r="DH1646" s="1"/>
      <c r="DI1646" s="1"/>
      <c r="DJ1646" s="1"/>
      <c r="DK1646" s="1"/>
      <c r="DL1646" s="1"/>
      <c r="DM1646" s="1"/>
      <c r="DN1646" s="1"/>
      <c r="DO1646" s="1"/>
      <c r="DP1646" s="1"/>
      <c r="DQ1646" s="1"/>
      <c r="DR1646" s="1"/>
      <c r="DS1646" s="1"/>
      <c r="DT1646" s="1"/>
      <c r="DU1646" s="1"/>
      <c r="DV1646" s="1"/>
      <c r="DW1646" s="1"/>
      <c r="DX1646" s="1"/>
      <c r="DY1646" s="1"/>
      <c r="DZ1646" s="1"/>
      <c r="EA1646" s="1"/>
      <c r="EB1646" s="1"/>
      <c r="EC1646" s="1"/>
      <c r="ED1646" s="1"/>
      <c r="EE1646" s="1"/>
      <c r="EF1646" s="1"/>
      <c r="EG1646" s="1"/>
    </row>
    <row r="1647" spans="1:137">
      <c r="A1647" s="1"/>
      <c r="B1647" s="1"/>
      <c r="C1647" s="1"/>
      <c r="D1647" s="1"/>
      <c r="E1647" s="10"/>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c r="BQ1647" s="1"/>
      <c r="BR1647" s="1"/>
      <c r="BS1647" s="1"/>
      <c r="BT1647" s="1"/>
      <c r="BU1647" s="1"/>
      <c r="BV1647" s="1"/>
      <c r="BW1647" s="1"/>
      <c r="BX1647" s="1"/>
      <c r="BY1647" s="1"/>
      <c r="BZ1647" s="1"/>
      <c r="CA1647" s="1"/>
      <c r="CB1647" s="1"/>
      <c r="CC1647" s="1"/>
      <c r="CD1647" s="1"/>
      <c r="CE1647" s="1"/>
      <c r="CF1647" s="1"/>
      <c r="CG1647" s="1"/>
      <c r="CH1647" s="1"/>
      <c r="CI1647" s="1"/>
      <c r="CJ1647" s="1"/>
      <c r="CK1647" s="1"/>
      <c r="CL1647" s="1"/>
      <c r="CM1647" s="1"/>
      <c r="CN1647" s="1"/>
      <c r="CO1647" s="1"/>
      <c r="CP1647" s="1"/>
      <c r="CQ1647" s="1"/>
      <c r="CR1647" s="1"/>
      <c r="CS1647" s="1"/>
      <c r="CT1647" s="1"/>
      <c r="CU1647" s="1"/>
      <c r="CV1647" s="1"/>
      <c r="CW1647" s="1"/>
      <c r="CX1647" s="1"/>
      <c r="CY1647" s="1"/>
      <c r="CZ1647" s="1"/>
      <c r="DA1647" s="1"/>
      <c r="DB1647" s="1"/>
      <c r="DC1647" s="1"/>
      <c r="DD1647" s="1"/>
      <c r="DE1647" s="1"/>
      <c r="DF1647" s="1"/>
      <c r="DG1647" s="1"/>
      <c r="DH1647" s="1"/>
      <c r="DI1647" s="1"/>
      <c r="DJ1647" s="1"/>
      <c r="DK1647" s="1"/>
      <c r="DL1647" s="1"/>
      <c r="DM1647" s="1"/>
      <c r="DN1647" s="1"/>
      <c r="DO1647" s="1"/>
      <c r="DP1647" s="1"/>
      <c r="DQ1647" s="1"/>
      <c r="DR1647" s="1"/>
      <c r="DS1647" s="1"/>
      <c r="DT1647" s="1"/>
      <c r="DU1647" s="1"/>
      <c r="DV1647" s="1"/>
      <c r="DW1647" s="1"/>
      <c r="DX1647" s="1"/>
      <c r="DY1647" s="1"/>
      <c r="DZ1647" s="1"/>
      <c r="EA1647" s="1"/>
      <c r="EB1647" s="1"/>
      <c r="EC1647" s="1"/>
      <c r="ED1647" s="1"/>
      <c r="EE1647" s="1"/>
      <c r="EF1647" s="1"/>
      <c r="EG1647" s="1"/>
    </row>
    <row r="1648" spans="1:137">
      <c r="A1648" s="1"/>
      <c r="B1648" s="1"/>
      <c r="C1648" s="1"/>
      <c r="D1648" s="1"/>
      <c r="E1648" s="10"/>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c r="BS1648" s="1"/>
      <c r="BT1648" s="1"/>
      <c r="BU1648" s="1"/>
      <c r="BV1648" s="1"/>
      <c r="BW1648" s="1"/>
      <c r="BX1648" s="1"/>
      <c r="BY1648" s="1"/>
      <c r="BZ1648" s="1"/>
      <c r="CA1648" s="1"/>
      <c r="CB1648" s="1"/>
      <c r="CC1648" s="1"/>
      <c r="CD1648" s="1"/>
      <c r="CE1648" s="1"/>
      <c r="CF1648" s="1"/>
      <c r="CG1648" s="1"/>
      <c r="CH1648" s="1"/>
      <c r="CI1648" s="1"/>
      <c r="CJ1648" s="1"/>
      <c r="CK1648" s="1"/>
      <c r="CL1648" s="1"/>
      <c r="CM1648" s="1"/>
      <c r="CN1648" s="1"/>
      <c r="CO1648" s="1"/>
      <c r="CP1648" s="1"/>
      <c r="CQ1648" s="1"/>
      <c r="CR1648" s="1"/>
      <c r="CS1648" s="1"/>
      <c r="CT1648" s="1"/>
      <c r="CU1648" s="1"/>
      <c r="CV1648" s="1"/>
      <c r="CW1648" s="1"/>
      <c r="CX1648" s="1"/>
      <c r="CY1648" s="1"/>
      <c r="CZ1648" s="1"/>
      <c r="DA1648" s="1"/>
      <c r="DB1648" s="1"/>
      <c r="DC1648" s="1"/>
      <c r="DD1648" s="1"/>
      <c r="DE1648" s="1"/>
      <c r="DF1648" s="1"/>
      <c r="DG1648" s="1"/>
      <c r="DH1648" s="1"/>
      <c r="DI1648" s="1"/>
      <c r="DJ1648" s="1"/>
      <c r="DK1648" s="1"/>
      <c r="DL1648" s="1"/>
      <c r="DM1648" s="1"/>
      <c r="DN1648" s="1"/>
      <c r="DO1648" s="1"/>
      <c r="DP1648" s="1"/>
      <c r="DQ1648" s="1"/>
      <c r="DR1648" s="1"/>
      <c r="DS1648" s="1"/>
      <c r="DT1648" s="1"/>
      <c r="DU1648" s="1"/>
      <c r="DV1648" s="1"/>
      <c r="DW1648" s="1"/>
      <c r="DX1648" s="1"/>
      <c r="DY1648" s="1"/>
      <c r="DZ1648" s="1"/>
      <c r="EA1648" s="1"/>
      <c r="EB1648" s="1"/>
      <c r="EC1648" s="1"/>
      <c r="ED1648" s="1"/>
      <c r="EE1648" s="1"/>
      <c r="EF1648" s="1"/>
      <c r="EG1648" s="1"/>
    </row>
    <row r="1649" spans="1:137">
      <c r="A1649" s="1"/>
      <c r="B1649" s="1"/>
      <c r="C1649" s="1"/>
      <c r="D1649" s="1"/>
      <c r="E1649" s="10"/>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c r="BQ1649" s="1"/>
      <c r="BR1649" s="1"/>
      <c r="BS1649" s="1"/>
      <c r="BT1649" s="1"/>
      <c r="BU1649" s="1"/>
      <c r="BV1649" s="1"/>
      <c r="BW1649" s="1"/>
      <c r="BX1649" s="1"/>
      <c r="BY1649" s="1"/>
      <c r="BZ1649" s="1"/>
      <c r="CA1649" s="1"/>
      <c r="CB1649" s="1"/>
      <c r="CC1649" s="1"/>
      <c r="CD1649" s="1"/>
      <c r="CE1649" s="1"/>
      <c r="CF1649" s="1"/>
      <c r="CG1649" s="1"/>
      <c r="CH1649" s="1"/>
      <c r="CI1649" s="1"/>
      <c r="CJ1649" s="1"/>
      <c r="CK1649" s="1"/>
      <c r="CL1649" s="1"/>
      <c r="CM1649" s="1"/>
      <c r="CN1649" s="1"/>
      <c r="CO1649" s="1"/>
      <c r="CP1649" s="1"/>
      <c r="CQ1649" s="1"/>
      <c r="CR1649" s="1"/>
      <c r="CS1649" s="1"/>
      <c r="CT1649" s="1"/>
      <c r="CU1649" s="1"/>
      <c r="CV1649" s="1"/>
      <c r="CW1649" s="1"/>
      <c r="CX1649" s="1"/>
      <c r="CY1649" s="1"/>
      <c r="CZ1649" s="1"/>
      <c r="DA1649" s="1"/>
      <c r="DB1649" s="1"/>
      <c r="DC1649" s="1"/>
      <c r="DD1649" s="1"/>
      <c r="DE1649" s="1"/>
      <c r="DF1649" s="1"/>
      <c r="DG1649" s="1"/>
      <c r="DH1649" s="1"/>
      <c r="DI1649" s="1"/>
      <c r="DJ1649" s="1"/>
      <c r="DK1649" s="1"/>
      <c r="DL1649" s="1"/>
      <c r="DM1649" s="1"/>
      <c r="DN1649" s="1"/>
      <c r="DO1649" s="1"/>
      <c r="DP1649" s="1"/>
      <c r="DQ1649" s="1"/>
      <c r="DR1649" s="1"/>
      <c r="DS1649" s="1"/>
      <c r="DT1649" s="1"/>
      <c r="DU1649" s="1"/>
      <c r="DV1649" s="1"/>
      <c r="DW1649" s="1"/>
      <c r="DX1649" s="1"/>
      <c r="DY1649" s="1"/>
      <c r="DZ1649" s="1"/>
      <c r="EA1649" s="1"/>
      <c r="EB1649" s="1"/>
      <c r="EC1649" s="1"/>
      <c r="ED1649" s="1"/>
      <c r="EE1649" s="1"/>
      <c r="EF1649" s="1"/>
      <c r="EG1649" s="1"/>
    </row>
    <row r="1650" spans="1:137">
      <c r="A1650" s="1"/>
      <c r="B1650" s="1"/>
      <c r="C1650" s="1"/>
      <c r="D1650" s="1"/>
      <c r="E1650" s="10"/>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c r="BQ1650" s="1"/>
      <c r="BR1650" s="1"/>
      <c r="BS1650" s="1"/>
      <c r="BT1650" s="1"/>
      <c r="BU1650" s="1"/>
      <c r="BV1650" s="1"/>
      <c r="BW1650" s="1"/>
      <c r="BX1650" s="1"/>
      <c r="BY1650" s="1"/>
      <c r="BZ1650" s="1"/>
      <c r="CA1650" s="1"/>
      <c r="CB1650" s="1"/>
      <c r="CC1650" s="1"/>
      <c r="CD1650" s="1"/>
      <c r="CE1650" s="1"/>
      <c r="CF1650" s="1"/>
      <c r="CG1650" s="1"/>
      <c r="CH1650" s="1"/>
      <c r="CI1650" s="1"/>
      <c r="CJ1650" s="1"/>
      <c r="CK1650" s="1"/>
      <c r="CL1650" s="1"/>
      <c r="CM1650" s="1"/>
      <c r="CN1650" s="1"/>
      <c r="CO1650" s="1"/>
      <c r="CP1650" s="1"/>
      <c r="CQ1650" s="1"/>
      <c r="CR1650" s="1"/>
      <c r="CS1650" s="1"/>
      <c r="CT1650" s="1"/>
      <c r="CU1650" s="1"/>
      <c r="CV1650" s="1"/>
      <c r="CW1650" s="1"/>
      <c r="CX1650" s="1"/>
      <c r="CY1650" s="1"/>
      <c r="CZ1650" s="1"/>
      <c r="DA1650" s="1"/>
      <c r="DB1650" s="1"/>
      <c r="DC1650" s="1"/>
      <c r="DD1650" s="1"/>
      <c r="DE1650" s="1"/>
      <c r="DF1650" s="1"/>
      <c r="DG1650" s="1"/>
      <c r="DH1650" s="1"/>
      <c r="DI1650" s="1"/>
      <c r="DJ1650" s="1"/>
      <c r="DK1650" s="1"/>
      <c r="DL1650" s="1"/>
      <c r="DM1650" s="1"/>
      <c r="DN1650" s="1"/>
      <c r="DO1650" s="1"/>
      <c r="DP1650" s="1"/>
      <c r="DQ1650" s="1"/>
      <c r="DR1650" s="1"/>
      <c r="DS1650" s="1"/>
      <c r="DT1650" s="1"/>
      <c r="DU1650" s="1"/>
      <c r="DV1650" s="1"/>
      <c r="DW1650" s="1"/>
      <c r="DX1650" s="1"/>
      <c r="DY1650" s="1"/>
      <c r="DZ1650" s="1"/>
      <c r="EA1650" s="1"/>
      <c r="EB1650" s="1"/>
      <c r="EC1650" s="1"/>
      <c r="ED1650" s="1"/>
      <c r="EE1650" s="1"/>
      <c r="EF1650" s="1"/>
      <c r="EG1650" s="1"/>
    </row>
    <row r="1651" spans="1:137">
      <c r="A1651" s="1"/>
      <c r="B1651" s="1"/>
      <c r="C1651" s="1"/>
      <c r="D1651" s="1"/>
      <c r="E1651" s="10"/>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c r="BQ1651" s="1"/>
      <c r="BR1651" s="1"/>
      <c r="BS1651" s="1"/>
      <c r="BT1651" s="1"/>
      <c r="BU1651" s="1"/>
      <c r="BV1651" s="1"/>
      <c r="BW1651" s="1"/>
      <c r="BX1651" s="1"/>
      <c r="BY1651" s="1"/>
      <c r="BZ1651" s="1"/>
      <c r="CA1651" s="1"/>
      <c r="CB1651" s="1"/>
      <c r="CC1651" s="1"/>
      <c r="CD1651" s="1"/>
      <c r="CE1651" s="1"/>
      <c r="CF1651" s="1"/>
      <c r="CG1651" s="1"/>
      <c r="CH1651" s="1"/>
      <c r="CI1651" s="1"/>
      <c r="CJ1651" s="1"/>
      <c r="CK1651" s="1"/>
      <c r="CL1651" s="1"/>
      <c r="CM1651" s="1"/>
      <c r="CN1651" s="1"/>
      <c r="CO1651" s="1"/>
      <c r="CP1651" s="1"/>
      <c r="CQ1651" s="1"/>
      <c r="CR1651" s="1"/>
      <c r="CS1651" s="1"/>
      <c r="CT1651" s="1"/>
      <c r="CU1651" s="1"/>
      <c r="CV1651" s="1"/>
      <c r="CW1651" s="1"/>
      <c r="CX1651" s="1"/>
      <c r="CY1651" s="1"/>
      <c r="CZ1651" s="1"/>
      <c r="DA1651" s="1"/>
      <c r="DB1651" s="1"/>
      <c r="DC1651" s="1"/>
      <c r="DD1651" s="1"/>
      <c r="DE1651" s="1"/>
      <c r="DF1651" s="1"/>
      <c r="DG1651" s="1"/>
      <c r="DH1651" s="1"/>
      <c r="DI1651" s="1"/>
      <c r="DJ1651" s="1"/>
      <c r="DK1651" s="1"/>
      <c r="DL1651" s="1"/>
      <c r="DM1651" s="1"/>
      <c r="DN1651" s="1"/>
      <c r="DO1651" s="1"/>
      <c r="DP1651" s="1"/>
      <c r="DQ1651" s="1"/>
      <c r="DR1651" s="1"/>
      <c r="DS1651" s="1"/>
      <c r="DT1651" s="1"/>
      <c r="DU1651" s="1"/>
      <c r="DV1651" s="1"/>
      <c r="DW1651" s="1"/>
      <c r="DX1651" s="1"/>
      <c r="DY1651" s="1"/>
      <c r="DZ1651" s="1"/>
      <c r="EA1651" s="1"/>
      <c r="EB1651" s="1"/>
      <c r="EC1651" s="1"/>
      <c r="ED1651" s="1"/>
      <c r="EE1651" s="1"/>
      <c r="EF1651" s="1"/>
      <c r="EG1651" s="1"/>
    </row>
    <row r="1652" spans="1:137">
      <c r="A1652" s="1"/>
      <c r="B1652" s="1"/>
      <c r="C1652" s="1"/>
      <c r="D1652" s="1"/>
      <c r="E1652" s="10"/>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c r="BQ1652" s="1"/>
      <c r="BR1652" s="1"/>
      <c r="BS1652" s="1"/>
      <c r="BT1652" s="1"/>
      <c r="BU1652" s="1"/>
      <c r="BV1652" s="1"/>
      <c r="BW1652" s="1"/>
      <c r="BX1652" s="1"/>
      <c r="BY1652" s="1"/>
      <c r="BZ1652" s="1"/>
      <c r="CA1652" s="1"/>
      <c r="CB1652" s="1"/>
      <c r="CC1652" s="1"/>
      <c r="CD1652" s="1"/>
      <c r="CE1652" s="1"/>
      <c r="CF1652" s="1"/>
      <c r="CG1652" s="1"/>
      <c r="CH1652" s="1"/>
      <c r="CI1652" s="1"/>
      <c r="CJ1652" s="1"/>
      <c r="CK1652" s="1"/>
      <c r="CL1652" s="1"/>
      <c r="CM1652" s="1"/>
      <c r="CN1652" s="1"/>
      <c r="CO1652" s="1"/>
      <c r="CP1652" s="1"/>
      <c r="CQ1652" s="1"/>
      <c r="CR1652" s="1"/>
      <c r="CS1652" s="1"/>
      <c r="CT1652" s="1"/>
      <c r="CU1652" s="1"/>
      <c r="CV1652" s="1"/>
      <c r="CW1652" s="1"/>
      <c r="CX1652" s="1"/>
      <c r="CY1652" s="1"/>
      <c r="CZ1652" s="1"/>
      <c r="DA1652" s="1"/>
      <c r="DB1652" s="1"/>
      <c r="DC1652" s="1"/>
      <c r="DD1652" s="1"/>
      <c r="DE1652" s="1"/>
      <c r="DF1652" s="1"/>
      <c r="DG1652" s="1"/>
      <c r="DH1652" s="1"/>
      <c r="DI1652" s="1"/>
      <c r="DJ1652" s="1"/>
      <c r="DK1652" s="1"/>
      <c r="DL1652" s="1"/>
      <c r="DM1652" s="1"/>
      <c r="DN1652" s="1"/>
      <c r="DO1652" s="1"/>
      <c r="DP1652" s="1"/>
      <c r="DQ1652" s="1"/>
      <c r="DR1652" s="1"/>
      <c r="DS1652" s="1"/>
      <c r="DT1652" s="1"/>
      <c r="DU1652" s="1"/>
      <c r="DV1652" s="1"/>
      <c r="DW1652" s="1"/>
      <c r="DX1652" s="1"/>
      <c r="DY1652" s="1"/>
      <c r="DZ1652" s="1"/>
      <c r="EA1652" s="1"/>
      <c r="EB1652" s="1"/>
      <c r="EC1652" s="1"/>
      <c r="ED1652" s="1"/>
      <c r="EE1652" s="1"/>
      <c r="EF1652" s="1"/>
      <c r="EG1652" s="1"/>
    </row>
    <row r="1653" spans="1:137">
      <c r="A1653" s="1"/>
      <c r="B1653" s="1"/>
      <c r="C1653" s="1"/>
      <c r="D1653" s="1"/>
      <c r="E1653" s="10"/>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c r="BQ1653" s="1"/>
      <c r="BR1653" s="1"/>
      <c r="BS1653" s="1"/>
      <c r="BT1653" s="1"/>
      <c r="BU1653" s="1"/>
      <c r="BV1653" s="1"/>
      <c r="BW1653" s="1"/>
      <c r="BX1653" s="1"/>
      <c r="BY1653" s="1"/>
      <c r="BZ1653" s="1"/>
      <c r="CA1653" s="1"/>
      <c r="CB1653" s="1"/>
      <c r="CC1653" s="1"/>
      <c r="CD1653" s="1"/>
      <c r="CE1653" s="1"/>
      <c r="CF1653" s="1"/>
      <c r="CG1653" s="1"/>
      <c r="CH1653" s="1"/>
      <c r="CI1653" s="1"/>
      <c r="CJ1653" s="1"/>
      <c r="CK1653" s="1"/>
      <c r="CL1653" s="1"/>
      <c r="CM1653" s="1"/>
      <c r="CN1653" s="1"/>
      <c r="CO1653" s="1"/>
      <c r="CP1653" s="1"/>
      <c r="CQ1653" s="1"/>
      <c r="CR1653" s="1"/>
      <c r="CS1653" s="1"/>
      <c r="CT1653" s="1"/>
      <c r="CU1653" s="1"/>
      <c r="CV1653" s="1"/>
      <c r="CW1653" s="1"/>
      <c r="CX1653" s="1"/>
      <c r="CY1653" s="1"/>
      <c r="CZ1653" s="1"/>
      <c r="DA1653" s="1"/>
      <c r="DB1653" s="1"/>
      <c r="DC1653" s="1"/>
      <c r="DD1653" s="1"/>
      <c r="DE1653" s="1"/>
      <c r="DF1653" s="1"/>
      <c r="DG1653" s="1"/>
      <c r="DH1653" s="1"/>
      <c r="DI1653" s="1"/>
      <c r="DJ1653" s="1"/>
      <c r="DK1653" s="1"/>
      <c r="DL1653" s="1"/>
      <c r="DM1653" s="1"/>
      <c r="DN1653" s="1"/>
      <c r="DO1653" s="1"/>
      <c r="DP1653" s="1"/>
      <c r="DQ1653" s="1"/>
      <c r="DR1653" s="1"/>
      <c r="DS1653" s="1"/>
      <c r="DT1653" s="1"/>
      <c r="DU1653" s="1"/>
      <c r="DV1653" s="1"/>
      <c r="DW1653" s="1"/>
      <c r="DX1653" s="1"/>
      <c r="DY1653" s="1"/>
      <c r="DZ1653" s="1"/>
      <c r="EA1653" s="1"/>
      <c r="EB1653" s="1"/>
      <c r="EC1653" s="1"/>
      <c r="ED1653" s="1"/>
      <c r="EE1653" s="1"/>
      <c r="EF1653" s="1"/>
      <c r="EG1653" s="1"/>
    </row>
    <row r="1654" spans="1:137">
      <c r="A1654" s="1"/>
      <c r="B1654" s="1"/>
      <c r="C1654" s="1"/>
      <c r="D1654" s="1"/>
      <c r="E1654" s="10"/>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c r="BQ1654" s="1"/>
      <c r="BR1654" s="1"/>
      <c r="BS1654" s="1"/>
      <c r="BT1654" s="1"/>
      <c r="BU1654" s="1"/>
      <c r="BV1654" s="1"/>
      <c r="BW1654" s="1"/>
      <c r="BX1654" s="1"/>
      <c r="BY1654" s="1"/>
      <c r="BZ1654" s="1"/>
      <c r="CA1654" s="1"/>
      <c r="CB1654" s="1"/>
      <c r="CC1654" s="1"/>
      <c r="CD1654" s="1"/>
      <c r="CE1654" s="1"/>
      <c r="CF1654" s="1"/>
      <c r="CG1654" s="1"/>
      <c r="CH1654" s="1"/>
      <c r="CI1654" s="1"/>
      <c r="CJ1654" s="1"/>
      <c r="CK1654" s="1"/>
      <c r="CL1654" s="1"/>
      <c r="CM1654" s="1"/>
      <c r="CN1654" s="1"/>
      <c r="CO1654" s="1"/>
      <c r="CP1654" s="1"/>
      <c r="CQ1654" s="1"/>
      <c r="CR1654" s="1"/>
      <c r="CS1654" s="1"/>
      <c r="CT1654" s="1"/>
      <c r="CU1654" s="1"/>
      <c r="CV1654" s="1"/>
      <c r="CW1654" s="1"/>
      <c r="CX1654" s="1"/>
      <c r="CY1654" s="1"/>
      <c r="CZ1654" s="1"/>
      <c r="DA1654" s="1"/>
      <c r="DB1654" s="1"/>
      <c r="DC1654" s="1"/>
      <c r="DD1654" s="1"/>
      <c r="DE1654" s="1"/>
      <c r="DF1654" s="1"/>
      <c r="DG1654" s="1"/>
      <c r="DH1654" s="1"/>
      <c r="DI1654" s="1"/>
      <c r="DJ1654" s="1"/>
      <c r="DK1654" s="1"/>
      <c r="DL1654" s="1"/>
      <c r="DM1654" s="1"/>
      <c r="DN1654" s="1"/>
      <c r="DO1654" s="1"/>
      <c r="DP1654" s="1"/>
      <c r="DQ1654" s="1"/>
      <c r="DR1654" s="1"/>
      <c r="DS1654" s="1"/>
      <c r="DT1654" s="1"/>
      <c r="DU1654" s="1"/>
      <c r="DV1654" s="1"/>
      <c r="DW1654" s="1"/>
      <c r="DX1654" s="1"/>
      <c r="DY1654" s="1"/>
      <c r="DZ1654" s="1"/>
      <c r="EA1654" s="1"/>
      <c r="EB1654" s="1"/>
      <c r="EC1654" s="1"/>
      <c r="ED1654" s="1"/>
      <c r="EE1654" s="1"/>
      <c r="EF1654" s="1"/>
      <c r="EG1654" s="1"/>
    </row>
    <row r="1655" spans="1:137">
      <c r="A1655" s="1"/>
      <c r="B1655" s="1"/>
      <c r="C1655" s="1"/>
      <c r="D1655" s="1"/>
      <c r="E1655" s="10"/>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c r="BQ1655" s="1"/>
      <c r="BR1655" s="1"/>
      <c r="BS1655" s="1"/>
      <c r="BT1655" s="1"/>
      <c r="BU1655" s="1"/>
      <c r="BV1655" s="1"/>
      <c r="BW1655" s="1"/>
      <c r="BX1655" s="1"/>
      <c r="BY1655" s="1"/>
      <c r="BZ1655" s="1"/>
      <c r="CA1655" s="1"/>
      <c r="CB1655" s="1"/>
      <c r="CC1655" s="1"/>
      <c r="CD1655" s="1"/>
      <c r="CE1655" s="1"/>
      <c r="CF1655" s="1"/>
      <c r="CG1655" s="1"/>
      <c r="CH1655" s="1"/>
      <c r="CI1655" s="1"/>
      <c r="CJ1655" s="1"/>
      <c r="CK1655" s="1"/>
      <c r="CL1655" s="1"/>
      <c r="CM1655" s="1"/>
      <c r="CN1655" s="1"/>
      <c r="CO1655" s="1"/>
      <c r="CP1655" s="1"/>
      <c r="CQ1655" s="1"/>
      <c r="CR1655" s="1"/>
      <c r="CS1655" s="1"/>
      <c r="CT1655" s="1"/>
      <c r="CU1655" s="1"/>
      <c r="CV1655" s="1"/>
      <c r="CW1655" s="1"/>
      <c r="CX1655" s="1"/>
      <c r="CY1655" s="1"/>
      <c r="CZ1655" s="1"/>
      <c r="DA1655" s="1"/>
      <c r="DB1655" s="1"/>
      <c r="DC1655" s="1"/>
      <c r="DD1655" s="1"/>
      <c r="DE1655" s="1"/>
      <c r="DF1655" s="1"/>
      <c r="DG1655" s="1"/>
      <c r="DH1655" s="1"/>
      <c r="DI1655" s="1"/>
      <c r="DJ1655" s="1"/>
      <c r="DK1655" s="1"/>
      <c r="DL1655" s="1"/>
      <c r="DM1655" s="1"/>
      <c r="DN1655" s="1"/>
      <c r="DO1655" s="1"/>
      <c r="DP1655" s="1"/>
      <c r="DQ1655" s="1"/>
      <c r="DR1655" s="1"/>
      <c r="DS1655" s="1"/>
      <c r="DT1655" s="1"/>
      <c r="DU1655" s="1"/>
      <c r="DV1655" s="1"/>
      <c r="DW1655" s="1"/>
      <c r="DX1655" s="1"/>
      <c r="DY1655" s="1"/>
      <c r="DZ1655" s="1"/>
      <c r="EA1655" s="1"/>
      <c r="EB1655" s="1"/>
      <c r="EC1655" s="1"/>
      <c r="ED1655" s="1"/>
      <c r="EE1655" s="1"/>
      <c r="EF1655" s="1"/>
      <c r="EG1655" s="1"/>
    </row>
    <row r="1656" spans="1:137">
      <c r="A1656" s="1"/>
      <c r="B1656" s="1"/>
      <c r="C1656" s="1"/>
      <c r="D1656" s="1"/>
      <c r="E1656" s="10"/>
      <c r="F1656" s="1"/>
      <c r="G1656" s="1"/>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1"/>
      <c r="BH1656" s="1"/>
      <c r="BI1656" s="1"/>
      <c r="BJ1656" s="1"/>
      <c r="BK1656" s="1"/>
      <c r="BL1656" s="1"/>
      <c r="BM1656" s="1"/>
      <c r="BN1656" s="1"/>
      <c r="BO1656" s="1"/>
      <c r="BP1656" s="1"/>
      <c r="BQ1656" s="1"/>
      <c r="BR1656" s="1"/>
      <c r="BS1656" s="1"/>
      <c r="BT1656" s="1"/>
      <c r="BU1656" s="1"/>
      <c r="BV1656" s="1"/>
      <c r="BW1656" s="1"/>
      <c r="BX1656" s="1"/>
      <c r="BY1656" s="1"/>
      <c r="BZ1656" s="1"/>
      <c r="CA1656" s="1"/>
      <c r="CB1656" s="1"/>
      <c r="CC1656" s="1"/>
      <c r="CD1656" s="1"/>
      <c r="CE1656" s="1"/>
      <c r="CF1656" s="1"/>
      <c r="CG1656" s="1"/>
      <c r="CH1656" s="1"/>
      <c r="CI1656" s="1"/>
      <c r="CJ1656" s="1"/>
      <c r="CK1656" s="1"/>
      <c r="CL1656" s="1"/>
      <c r="CM1656" s="1"/>
      <c r="CN1656" s="1"/>
      <c r="CO1656" s="1"/>
      <c r="CP1656" s="1"/>
      <c r="CQ1656" s="1"/>
      <c r="CR1656" s="1"/>
      <c r="CS1656" s="1"/>
      <c r="CT1656" s="1"/>
      <c r="CU1656" s="1"/>
      <c r="CV1656" s="1"/>
      <c r="CW1656" s="1"/>
      <c r="CX1656" s="1"/>
      <c r="CY1656" s="1"/>
      <c r="CZ1656" s="1"/>
      <c r="DA1656" s="1"/>
      <c r="DB1656" s="1"/>
      <c r="DC1656" s="1"/>
      <c r="DD1656" s="1"/>
      <c r="DE1656" s="1"/>
      <c r="DF1656" s="1"/>
      <c r="DG1656" s="1"/>
      <c r="DH1656" s="1"/>
      <c r="DI1656" s="1"/>
      <c r="DJ1656" s="1"/>
      <c r="DK1656" s="1"/>
      <c r="DL1656" s="1"/>
      <c r="DM1656" s="1"/>
      <c r="DN1656" s="1"/>
      <c r="DO1656" s="1"/>
      <c r="DP1656" s="1"/>
      <c r="DQ1656" s="1"/>
      <c r="DR1656" s="1"/>
      <c r="DS1656" s="1"/>
      <c r="DT1656" s="1"/>
      <c r="DU1656" s="1"/>
      <c r="DV1656" s="1"/>
      <c r="DW1656" s="1"/>
      <c r="DX1656" s="1"/>
      <c r="DY1656" s="1"/>
      <c r="DZ1656" s="1"/>
      <c r="EA1656" s="1"/>
      <c r="EB1656" s="1"/>
      <c r="EC1656" s="1"/>
      <c r="ED1656" s="1"/>
      <c r="EE1656" s="1"/>
      <c r="EF1656" s="1"/>
      <c r="EG1656" s="1"/>
    </row>
    <row r="1657" spans="1:137">
      <c r="A1657" s="1"/>
      <c r="B1657" s="1"/>
      <c r="C1657" s="1"/>
      <c r="D1657" s="1"/>
      <c r="E1657" s="10"/>
      <c r="F1657" s="1"/>
      <c r="G1657" s="1"/>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1"/>
      <c r="BH1657" s="1"/>
      <c r="BI1657" s="1"/>
      <c r="BJ1657" s="1"/>
      <c r="BK1657" s="1"/>
      <c r="BL1657" s="1"/>
      <c r="BM1657" s="1"/>
      <c r="BN1657" s="1"/>
      <c r="BO1657" s="1"/>
      <c r="BP1657" s="1"/>
      <c r="BQ1657" s="1"/>
      <c r="BR1657" s="1"/>
      <c r="BS1657" s="1"/>
      <c r="BT1657" s="1"/>
      <c r="BU1657" s="1"/>
      <c r="BV1657" s="1"/>
      <c r="BW1657" s="1"/>
      <c r="BX1657" s="1"/>
      <c r="BY1657" s="1"/>
      <c r="BZ1657" s="1"/>
      <c r="CA1657" s="1"/>
      <c r="CB1657" s="1"/>
      <c r="CC1657" s="1"/>
      <c r="CD1657" s="1"/>
      <c r="CE1657" s="1"/>
      <c r="CF1657" s="1"/>
      <c r="CG1657" s="1"/>
      <c r="CH1657" s="1"/>
      <c r="CI1657" s="1"/>
      <c r="CJ1657" s="1"/>
      <c r="CK1657" s="1"/>
      <c r="CL1657" s="1"/>
      <c r="CM1657" s="1"/>
      <c r="CN1657" s="1"/>
      <c r="CO1657" s="1"/>
      <c r="CP1657" s="1"/>
      <c r="CQ1657" s="1"/>
      <c r="CR1657" s="1"/>
      <c r="CS1657" s="1"/>
      <c r="CT1657" s="1"/>
      <c r="CU1657" s="1"/>
      <c r="CV1657" s="1"/>
      <c r="CW1657" s="1"/>
      <c r="CX1657" s="1"/>
      <c r="CY1657" s="1"/>
      <c r="CZ1657" s="1"/>
      <c r="DA1657" s="1"/>
      <c r="DB1657" s="1"/>
      <c r="DC1657" s="1"/>
      <c r="DD1657" s="1"/>
      <c r="DE1657" s="1"/>
      <c r="DF1657" s="1"/>
      <c r="DG1657" s="1"/>
      <c r="DH1657" s="1"/>
      <c r="DI1657" s="1"/>
      <c r="DJ1657" s="1"/>
      <c r="DK1657" s="1"/>
      <c r="DL1657" s="1"/>
      <c r="DM1657" s="1"/>
      <c r="DN1657" s="1"/>
      <c r="DO1657" s="1"/>
      <c r="DP1657" s="1"/>
      <c r="DQ1657" s="1"/>
      <c r="DR1657" s="1"/>
      <c r="DS1657" s="1"/>
      <c r="DT1657" s="1"/>
      <c r="DU1657" s="1"/>
      <c r="DV1657" s="1"/>
      <c r="DW1657" s="1"/>
      <c r="DX1657" s="1"/>
      <c r="DY1657" s="1"/>
      <c r="DZ1657" s="1"/>
      <c r="EA1657" s="1"/>
      <c r="EB1657" s="1"/>
      <c r="EC1657" s="1"/>
      <c r="ED1657" s="1"/>
      <c r="EE1657" s="1"/>
      <c r="EF1657" s="1"/>
      <c r="EG1657" s="1"/>
    </row>
    <row r="1658" spans="1:137">
      <c r="A1658" s="1"/>
      <c r="B1658" s="1"/>
      <c r="C1658" s="1"/>
      <c r="D1658" s="1"/>
      <c r="E1658" s="10"/>
      <c r="F1658" s="1"/>
      <c r="G1658" s="1"/>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1"/>
      <c r="BH1658" s="1"/>
      <c r="BI1658" s="1"/>
      <c r="BJ1658" s="1"/>
      <c r="BK1658" s="1"/>
      <c r="BL1658" s="1"/>
      <c r="BM1658" s="1"/>
      <c r="BN1658" s="1"/>
      <c r="BO1658" s="1"/>
      <c r="BP1658" s="1"/>
      <c r="BQ1658" s="1"/>
      <c r="BR1658" s="1"/>
      <c r="BS1658" s="1"/>
      <c r="BT1658" s="1"/>
      <c r="BU1658" s="1"/>
      <c r="BV1658" s="1"/>
      <c r="BW1658" s="1"/>
      <c r="BX1658" s="1"/>
      <c r="BY1658" s="1"/>
      <c r="BZ1658" s="1"/>
      <c r="CA1658" s="1"/>
      <c r="CB1658" s="1"/>
      <c r="CC1658" s="1"/>
      <c r="CD1658" s="1"/>
      <c r="CE1658" s="1"/>
      <c r="CF1658" s="1"/>
      <c r="CG1658" s="1"/>
      <c r="CH1658" s="1"/>
      <c r="CI1658" s="1"/>
      <c r="CJ1658" s="1"/>
      <c r="CK1658" s="1"/>
      <c r="CL1658" s="1"/>
      <c r="CM1658" s="1"/>
      <c r="CN1658" s="1"/>
      <c r="CO1658" s="1"/>
      <c r="CP1658" s="1"/>
      <c r="CQ1658" s="1"/>
      <c r="CR1658" s="1"/>
      <c r="CS1658" s="1"/>
      <c r="CT1658" s="1"/>
      <c r="CU1658" s="1"/>
      <c r="CV1658" s="1"/>
      <c r="CW1658" s="1"/>
      <c r="CX1658" s="1"/>
      <c r="CY1658" s="1"/>
      <c r="CZ1658" s="1"/>
      <c r="DA1658" s="1"/>
      <c r="DB1658" s="1"/>
      <c r="DC1658" s="1"/>
      <c r="DD1658" s="1"/>
      <c r="DE1658" s="1"/>
      <c r="DF1658" s="1"/>
      <c r="DG1658" s="1"/>
      <c r="DH1658" s="1"/>
      <c r="DI1658" s="1"/>
      <c r="DJ1658" s="1"/>
      <c r="DK1658" s="1"/>
      <c r="DL1658" s="1"/>
      <c r="DM1658" s="1"/>
      <c r="DN1658" s="1"/>
      <c r="DO1658" s="1"/>
      <c r="DP1658" s="1"/>
      <c r="DQ1658" s="1"/>
      <c r="DR1658" s="1"/>
      <c r="DS1658" s="1"/>
      <c r="DT1658" s="1"/>
      <c r="DU1658" s="1"/>
      <c r="DV1658" s="1"/>
      <c r="DW1658" s="1"/>
      <c r="DX1658" s="1"/>
      <c r="DY1658" s="1"/>
      <c r="DZ1658" s="1"/>
      <c r="EA1658" s="1"/>
      <c r="EB1658" s="1"/>
      <c r="EC1658" s="1"/>
      <c r="ED1658" s="1"/>
      <c r="EE1658" s="1"/>
      <c r="EF1658" s="1"/>
      <c r="EG1658" s="1"/>
    </row>
    <row r="1659" spans="1:137">
      <c r="A1659" s="1"/>
      <c r="B1659" s="1"/>
      <c r="C1659" s="1"/>
      <c r="D1659" s="1"/>
      <c r="E1659" s="10"/>
      <c r="F1659" s="1"/>
      <c r="G1659" s="1"/>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1"/>
      <c r="BH1659" s="1"/>
      <c r="BI1659" s="1"/>
      <c r="BJ1659" s="1"/>
      <c r="BK1659" s="1"/>
      <c r="BL1659" s="1"/>
      <c r="BM1659" s="1"/>
      <c r="BN1659" s="1"/>
      <c r="BO1659" s="1"/>
      <c r="BP1659" s="1"/>
      <c r="BQ1659" s="1"/>
      <c r="BR1659" s="1"/>
      <c r="BS1659" s="1"/>
      <c r="BT1659" s="1"/>
      <c r="BU1659" s="1"/>
      <c r="BV1659" s="1"/>
      <c r="BW1659" s="1"/>
      <c r="BX1659" s="1"/>
      <c r="BY1659" s="1"/>
      <c r="BZ1659" s="1"/>
      <c r="CA1659" s="1"/>
      <c r="CB1659" s="1"/>
      <c r="CC1659" s="1"/>
      <c r="CD1659" s="1"/>
      <c r="CE1659" s="1"/>
      <c r="CF1659" s="1"/>
      <c r="CG1659" s="1"/>
      <c r="CH1659" s="1"/>
      <c r="CI1659" s="1"/>
      <c r="CJ1659" s="1"/>
      <c r="CK1659" s="1"/>
      <c r="CL1659" s="1"/>
      <c r="CM1659" s="1"/>
      <c r="CN1659" s="1"/>
      <c r="CO1659" s="1"/>
      <c r="CP1659" s="1"/>
      <c r="CQ1659" s="1"/>
      <c r="CR1659" s="1"/>
      <c r="CS1659" s="1"/>
      <c r="CT1659" s="1"/>
      <c r="CU1659" s="1"/>
      <c r="CV1659" s="1"/>
      <c r="CW1659" s="1"/>
      <c r="CX1659" s="1"/>
      <c r="CY1659" s="1"/>
      <c r="CZ1659" s="1"/>
      <c r="DA1659" s="1"/>
      <c r="DB1659" s="1"/>
      <c r="DC1659" s="1"/>
      <c r="DD1659" s="1"/>
      <c r="DE1659" s="1"/>
      <c r="DF1659" s="1"/>
      <c r="DG1659" s="1"/>
      <c r="DH1659" s="1"/>
      <c r="DI1659" s="1"/>
      <c r="DJ1659" s="1"/>
      <c r="DK1659" s="1"/>
      <c r="DL1659" s="1"/>
      <c r="DM1659" s="1"/>
      <c r="DN1659" s="1"/>
      <c r="DO1659" s="1"/>
      <c r="DP1659" s="1"/>
      <c r="DQ1659" s="1"/>
      <c r="DR1659" s="1"/>
      <c r="DS1659" s="1"/>
      <c r="DT1659" s="1"/>
      <c r="DU1659" s="1"/>
      <c r="DV1659" s="1"/>
      <c r="DW1659" s="1"/>
      <c r="DX1659" s="1"/>
      <c r="DY1659" s="1"/>
      <c r="DZ1659" s="1"/>
      <c r="EA1659" s="1"/>
      <c r="EB1659" s="1"/>
      <c r="EC1659" s="1"/>
      <c r="ED1659" s="1"/>
      <c r="EE1659" s="1"/>
      <c r="EF1659" s="1"/>
      <c r="EG1659" s="1"/>
    </row>
    <row r="1660" spans="1:137">
      <c r="A1660" s="1"/>
      <c r="B1660" s="1"/>
      <c r="C1660" s="1"/>
      <c r="D1660" s="1"/>
      <c r="E1660" s="10"/>
      <c r="F1660" s="1"/>
      <c r="G1660" s="1"/>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1"/>
      <c r="BH1660" s="1"/>
      <c r="BI1660" s="1"/>
      <c r="BJ1660" s="1"/>
      <c r="BK1660" s="1"/>
      <c r="BL1660" s="1"/>
      <c r="BM1660" s="1"/>
      <c r="BN1660" s="1"/>
      <c r="BO1660" s="1"/>
      <c r="BP1660" s="1"/>
      <c r="BQ1660" s="1"/>
      <c r="BR1660" s="1"/>
      <c r="BS1660" s="1"/>
      <c r="BT1660" s="1"/>
      <c r="BU1660" s="1"/>
      <c r="BV1660" s="1"/>
      <c r="BW1660" s="1"/>
      <c r="BX1660" s="1"/>
      <c r="BY1660" s="1"/>
      <c r="BZ1660" s="1"/>
      <c r="CA1660" s="1"/>
      <c r="CB1660" s="1"/>
      <c r="CC1660" s="1"/>
      <c r="CD1660" s="1"/>
      <c r="CE1660" s="1"/>
      <c r="CF1660" s="1"/>
      <c r="CG1660" s="1"/>
      <c r="CH1660" s="1"/>
      <c r="CI1660" s="1"/>
      <c r="CJ1660" s="1"/>
      <c r="CK1660" s="1"/>
      <c r="CL1660" s="1"/>
      <c r="CM1660" s="1"/>
      <c r="CN1660" s="1"/>
      <c r="CO1660" s="1"/>
      <c r="CP1660" s="1"/>
      <c r="CQ1660" s="1"/>
      <c r="CR1660" s="1"/>
      <c r="CS1660" s="1"/>
      <c r="CT1660" s="1"/>
      <c r="CU1660" s="1"/>
      <c r="CV1660" s="1"/>
      <c r="CW1660" s="1"/>
      <c r="CX1660" s="1"/>
      <c r="CY1660" s="1"/>
      <c r="CZ1660" s="1"/>
      <c r="DA1660" s="1"/>
      <c r="DB1660" s="1"/>
      <c r="DC1660" s="1"/>
      <c r="DD1660" s="1"/>
      <c r="DE1660" s="1"/>
      <c r="DF1660" s="1"/>
      <c r="DG1660" s="1"/>
      <c r="DH1660" s="1"/>
      <c r="DI1660" s="1"/>
      <c r="DJ1660" s="1"/>
      <c r="DK1660" s="1"/>
      <c r="DL1660" s="1"/>
      <c r="DM1660" s="1"/>
      <c r="DN1660" s="1"/>
      <c r="DO1660" s="1"/>
      <c r="DP1660" s="1"/>
      <c r="DQ1660" s="1"/>
      <c r="DR1660" s="1"/>
      <c r="DS1660" s="1"/>
      <c r="DT1660" s="1"/>
      <c r="DU1660" s="1"/>
      <c r="DV1660" s="1"/>
      <c r="DW1660" s="1"/>
      <c r="DX1660" s="1"/>
      <c r="DY1660" s="1"/>
      <c r="DZ1660" s="1"/>
      <c r="EA1660" s="1"/>
      <c r="EB1660" s="1"/>
      <c r="EC1660" s="1"/>
      <c r="ED1660" s="1"/>
      <c r="EE1660" s="1"/>
      <c r="EF1660" s="1"/>
      <c r="EG1660" s="1"/>
    </row>
    <row r="1661" spans="1:137">
      <c r="A1661" s="1"/>
      <c r="B1661" s="1"/>
      <c r="C1661" s="1"/>
      <c r="D1661" s="1"/>
      <c r="E1661" s="10"/>
      <c r="F1661" s="1"/>
      <c r="G1661" s="1"/>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1"/>
      <c r="BH1661" s="1"/>
      <c r="BI1661" s="1"/>
      <c r="BJ1661" s="1"/>
      <c r="BK1661" s="1"/>
      <c r="BL1661" s="1"/>
      <c r="BM1661" s="1"/>
      <c r="BN1661" s="1"/>
      <c r="BO1661" s="1"/>
      <c r="BP1661" s="1"/>
      <c r="BQ1661" s="1"/>
      <c r="BR1661" s="1"/>
      <c r="BS1661" s="1"/>
      <c r="BT1661" s="1"/>
      <c r="BU1661" s="1"/>
      <c r="BV1661" s="1"/>
      <c r="BW1661" s="1"/>
      <c r="BX1661" s="1"/>
      <c r="BY1661" s="1"/>
      <c r="BZ1661" s="1"/>
      <c r="CA1661" s="1"/>
      <c r="CB1661" s="1"/>
      <c r="CC1661" s="1"/>
      <c r="CD1661" s="1"/>
      <c r="CE1661" s="1"/>
      <c r="CF1661" s="1"/>
      <c r="CG1661" s="1"/>
      <c r="CH1661" s="1"/>
      <c r="CI1661" s="1"/>
      <c r="CJ1661" s="1"/>
      <c r="CK1661" s="1"/>
      <c r="CL1661" s="1"/>
      <c r="CM1661" s="1"/>
      <c r="CN1661" s="1"/>
      <c r="CO1661" s="1"/>
      <c r="CP1661" s="1"/>
      <c r="CQ1661" s="1"/>
      <c r="CR1661" s="1"/>
      <c r="CS1661" s="1"/>
      <c r="CT1661" s="1"/>
      <c r="CU1661" s="1"/>
      <c r="CV1661" s="1"/>
      <c r="CW1661" s="1"/>
      <c r="CX1661" s="1"/>
      <c r="CY1661" s="1"/>
      <c r="CZ1661" s="1"/>
      <c r="DA1661" s="1"/>
      <c r="DB1661" s="1"/>
      <c r="DC1661" s="1"/>
      <c r="DD1661" s="1"/>
      <c r="DE1661" s="1"/>
      <c r="DF1661" s="1"/>
      <c r="DG1661" s="1"/>
      <c r="DH1661" s="1"/>
      <c r="DI1661" s="1"/>
      <c r="DJ1661" s="1"/>
      <c r="DK1661" s="1"/>
      <c r="DL1661" s="1"/>
      <c r="DM1661" s="1"/>
      <c r="DN1661" s="1"/>
      <c r="DO1661" s="1"/>
      <c r="DP1661" s="1"/>
      <c r="DQ1661" s="1"/>
      <c r="DR1661" s="1"/>
      <c r="DS1661" s="1"/>
      <c r="DT1661" s="1"/>
      <c r="DU1661" s="1"/>
      <c r="DV1661" s="1"/>
      <c r="DW1661" s="1"/>
      <c r="DX1661" s="1"/>
      <c r="DY1661" s="1"/>
      <c r="DZ1661" s="1"/>
      <c r="EA1661" s="1"/>
      <c r="EB1661" s="1"/>
      <c r="EC1661" s="1"/>
      <c r="ED1661" s="1"/>
      <c r="EE1661" s="1"/>
      <c r="EF1661" s="1"/>
      <c r="EG1661" s="1"/>
    </row>
    <row r="1662" spans="1:137">
      <c r="A1662" s="1"/>
      <c r="B1662" s="1"/>
      <c r="C1662" s="1"/>
      <c r="D1662" s="1"/>
      <c r="E1662" s="10"/>
      <c r="F1662" s="1"/>
      <c r="G1662" s="1"/>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1"/>
      <c r="BH1662" s="1"/>
      <c r="BI1662" s="1"/>
      <c r="BJ1662" s="1"/>
      <c r="BK1662" s="1"/>
      <c r="BL1662" s="1"/>
      <c r="BM1662" s="1"/>
      <c r="BN1662" s="1"/>
      <c r="BO1662" s="1"/>
      <c r="BP1662" s="1"/>
      <c r="BQ1662" s="1"/>
      <c r="BR1662" s="1"/>
      <c r="BS1662" s="1"/>
      <c r="BT1662" s="1"/>
      <c r="BU1662" s="1"/>
      <c r="BV1662" s="1"/>
      <c r="BW1662" s="1"/>
      <c r="BX1662" s="1"/>
      <c r="BY1662" s="1"/>
      <c r="BZ1662" s="1"/>
      <c r="CA1662" s="1"/>
      <c r="CB1662" s="1"/>
      <c r="CC1662" s="1"/>
      <c r="CD1662" s="1"/>
      <c r="CE1662" s="1"/>
      <c r="CF1662" s="1"/>
      <c r="CG1662" s="1"/>
      <c r="CH1662" s="1"/>
      <c r="CI1662" s="1"/>
      <c r="CJ1662" s="1"/>
      <c r="CK1662" s="1"/>
      <c r="CL1662" s="1"/>
      <c r="CM1662" s="1"/>
      <c r="CN1662" s="1"/>
      <c r="CO1662" s="1"/>
      <c r="CP1662" s="1"/>
      <c r="CQ1662" s="1"/>
      <c r="CR1662" s="1"/>
      <c r="CS1662" s="1"/>
      <c r="CT1662" s="1"/>
      <c r="CU1662" s="1"/>
      <c r="CV1662" s="1"/>
      <c r="CW1662" s="1"/>
      <c r="CX1662" s="1"/>
      <c r="CY1662" s="1"/>
      <c r="CZ1662" s="1"/>
      <c r="DA1662" s="1"/>
      <c r="DB1662" s="1"/>
      <c r="DC1662" s="1"/>
      <c r="DD1662" s="1"/>
      <c r="DE1662" s="1"/>
      <c r="DF1662" s="1"/>
      <c r="DG1662" s="1"/>
      <c r="DH1662" s="1"/>
      <c r="DI1662" s="1"/>
      <c r="DJ1662" s="1"/>
      <c r="DK1662" s="1"/>
      <c r="DL1662" s="1"/>
      <c r="DM1662" s="1"/>
      <c r="DN1662" s="1"/>
      <c r="DO1662" s="1"/>
      <c r="DP1662" s="1"/>
      <c r="DQ1662" s="1"/>
      <c r="DR1662" s="1"/>
      <c r="DS1662" s="1"/>
      <c r="DT1662" s="1"/>
      <c r="DU1662" s="1"/>
      <c r="DV1662" s="1"/>
      <c r="DW1662" s="1"/>
      <c r="DX1662" s="1"/>
      <c r="DY1662" s="1"/>
      <c r="DZ1662" s="1"/>
      <c r="EA1662" s="1"/>
      <c r="EB1662" s="1"/>
      <c r="EC1662" s="1"/>
      <c r="ED1662" s="1"/>
      <c r="EE1662" s="1"/>
      <c r="EF1662" s="1"/>
      <c r="EG1662" s="1"/>
    </row>
    <row r="1663" spans="1:137">
      <c r="A1663" s="1"/>
      <c r="B1663" s="1"/>
      <c r="C1663" s="1"/>
      <c r="D1663" s="1"/>
      <c r="E1663" s="10"/>
      <c r="F1663" s="1"/>
      <c r="G1663" s="1"/>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1"/>
      <c r="BH1663" s="1"/>
      <c r="BI1663" s="1"/>
      <c r="BJ1663" s="1"/>
      <c r="BK1663" s="1"/>
      <c r="BL1663" s="1"/>
      <c r="BM1663" s="1"/>
      <c r="BN1663" s="1"/>
      <c r="BO1663" s="1"/>
      <c r="BP1663" s="1"/>
      <c r="BQ1663" s="1"/>
      <c r="BR1663" s="1"/>
      <c r="BS1663" s="1"/>
      <c r="BT1663" s="1"/>
      <c r="BU1663" s="1"/>
      <c r="BV1663" s="1"/>
      <c r="BW1663" s="1"/>
      <c r="BX1663" s="1"/>
      <c r="BY1663" s="1"/>
      <c r="BZ1663" s="1"/>
      <c r="CA1663" s="1"/>
      <c r="CB1663" s="1"/>
      <c r="CC1663" s="1"/>
      <c r="CD1663" s="1"/>
      <c r="CE1663" s="1"/>
      <c r="CF1663" s="1"/>
      <c r="CG1663" s="1"/>
      <c r="CH1663" s="1"/>
      <c r="CI1663" s="1"/>
      <c r="CJ1663" s="1"/>
      <c r="CK1663" s="1"/>
      <c r="CL1663" s="1"/>
      <c r="CM1663" s="1"/>
      <c r="CN1663" s="1"/>
      <c r="CO1663" s="1"/>
      <c r="CP1663" s="1"/>
      <c r="CQ1663" s="1"/>
      <c r="CR1663" s="1"/>
      <c r="CS1663" s="1"/>
      <c r="CT1663" s="1"/>
      <c r="CU1663" s="1"/>
      <c r="CV1663" s="1"/>
      <c r="CW1663" s="1"/>
      <c r="CX1663" s="1"/>
      <c r="CY1663" s="1"/>
      <c r="CZ1663" s="1"/>
      <c r="DA1663" s="1"/>
      <c r="DB1663" s="1"/>
      <c r="DC1663" s="1"/>
      <c r="DD1663" s="1"/>
      <c r="DE1663" s="1"/>
      <c r="DF1663" s="1"/>
      <c r="DG1663" s="1"/>
      <c r="DH1663" s="1"/>
      <c r="DI1663" s="1"/>
      <c r="DJ1663" s="1"/>
      <c r="DK1663" s="1"/>
      <c r="DL1663" s="1"/>
      <c r="DM1663" s="1"/>
      <c r="DN1663" s="1"/>
      <c r="DO1663" s="1"/>
      <c r="DP1663" s="1"/>
      <c r="DQ1663" s="1"/>
      <c r="DR1663" s="1"/>
      <c r="DS1663" s="1"/>
      <c r="DT1663" s="1"/>
      <c r="DU1663" s="1"/>
      <c r="DV1663" s="1"/>
      <c r="DW1663" s="1"/>
      <c r="DX1663" s="1"/>
      <c r="DY1663" s="1"/>
      <c r="DZ1663" s="1"/>
      <c r="EA1663" s="1"/>
      <c r="EB1663" s="1"/>
      <c r="EC1663" s="1"/>
      <c r="ED1663" s="1"/>
      <c r="EE1663" s="1"/>
      <c r="EF1663" s="1"/>
      <c r="EG1663" s="1"/>
    </row>
    <row r="1664" spans="1:137">
      <c r="A1664" s="1"/>
      <c r="B1664" s="1"/>
      <c r="C1664" s="1"/>
      <c r="D1664" s="1"/>
      <c r="E1664" s="10"/>
      <c r="F1664" s="1"/>
      <c r="G1664" s="1"/>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1"/>
      <c r="BH1664" s="1"/>
      <c r="BI1664" s="1"/>
      <c r="BJ1664" s="1"/>
      <c r="BK1664" s="1"/>
      <c r="BL1664" s="1"/>
      <c r="BM1664" s="1"/>
      <c r="BN1664" s="1"/>
      <c r="BO1664" s="1"/>
      <c r="BP1664" s="1"/>
      <c r="BQ1664" s="1"/>
      <c r="BR1664" s="1"/>
      <c r="BS1664" s="1"/>
      <c r="BT1664" s="1"/>
      <c r="BU1664" s="1"/>
      <c r="BV1664" s="1"/>
      <c r="BW1664" s="1"/>
      <c r="BX1664" s="1"/>
      <c r="BY1664" s="1"/>
      <c r="BZ1664" s="1"/>
      <c r="CA1664" s="1"/>
      <c r="CB1664" s="1"/>
      <c r="CC1664" s="1"/>
      <c r="CD1664" s="1"/>
      <c r="CE1664" s="1"/>
      <c r="CF1664" s="1"/>
      <c r="CG1664" s="1"/>
      <c r="CH1664" s="1"/>
      <c r="CI1664" s="1"/>
      <c r="CJ1664" s="1"/>
      <c r="CK1664" s="1"/>
      <c r="CL1664" s="1"/>
      <c r="CM1664" s="1"/>
      <c r="CN1664" s="1"/>
      <c r="CO1664" s="1"/>
      <c r="CP1664" s="1"/>
      <c r="CQ1664" s="1"/>
      <c r="CR1664" s="1"/>
      <c r="CS1664" s="1"/>
      <c r="CT1664" s="1"/>
      <c r="CU1664" s="1"/>
      <c r="CV1664" s="1"/>
      <c r="CW1664" s="1"/>
      <c r="CX1664" s="1"/>
      <c r="CY1664" s="1"/>
      <c r="CZ1664" s="1"/>
      <c r="DA1664" s="1"/>
      <c r="DB1664" s="1"/>
      <c r="DC1664" s="1"/>
      <c r="DD1664" s="1"/>
      <c r="DE1664" s="1"/>
      <c r="DF1664" s="1"/>
      <c r="DG1664" s="1"/>
      <c r="DH1664" s="1"/>
      <c r="DI1664" s="1"/>
      <c r="DJ1664" s="1"/>
      <c r="DK1664" s="1"/>
      <c r="DL1664" s="1"/>
      <c r="DM1664" s="1"/>
      <c r="DN1664" s="1"/>
      <c r="DO1664" s="1"/>
      <c r="DP1664" s="1"/>
      <c r="DQ1664" s="1"/>
      <c r="DR1664" s="1"/>
      <c r="DS1664" s="1"/>
      <c r="DT1664" s="1"/>
      <c r="DU1664" s="1"/>
      <c r="DV1664" s="1"/>
      <c r="DW1664" s="1"/>
      <c r="DX1664" s="1"/>
      <c r="DY1664" s="1"/>
      <c r="DZ1664" s="1"/>
      <c r="EA1664" s="1"/>
      <c r="EB1664" s="1"/>
      <c r="EC1664" s="1"/>
      <c r="ED1664" s="1"/>
      <c r="EE1664" s="1"/>
      <c r="EF1664" s="1"/>
      <c r="EG1664" s="1"/>
    </row>
    <row r="1665" spans="1:137">
      <c r="A1665" s="1"/>
      <c r="B1665" s="1"/>
      <c r="C1665" s="1"/>
      <c r="D1665" s="1"/>
      <c r="E1665" s="10"/>
      <c r="F1665" s="1"/>
      <c r="G1665" s="1"/>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1"/>
      <c r="BH1665" s="1"/>
      <c r="BI1665" s="1"/>
      <c r="BJ1665" s="1"/>
      <c r="BK1665" s="1"/>
      <c r="BL1665" s="1"/>
      <c r="BM1665" s="1"/>
      <c r="BN1665" s="1"/>
      <c r="BO1665" s="1"/>
      <c r="BP1665" s="1"/>
      <c r="BQ1665" s="1"/>
      <c r="BR1665" s="1"/>
      <c r="BS1665" s="1"/>
      <c r="BT1665" s="1"/>
      <c r="BU1665" s="1"/>
      <c r="BV1665" s="1"/>
      <c r="BW1665" s="1"/>
      <c r="BX1665" s="1"/>
      <c r="BY1665" s="1"/>
      <c r="BZ1665" s="1"/>
      <c r="CA1665" s="1"/>
      <c r="CB1665" s="1"/>
      <c r="CC1665" s="1"/>
      <c r="CD1665" s="1"/>
      <c r="CE1665" s="1"/>
      <c r="CF1665" s="1"/>
      <c r="CG1665" s="1"/>
      <c r="CH1665" s="1"/>
      <c r="CI1665" s="1"/>
      <c r="CJ1665" s="1"/>
      <c r="CK1665" s="1"/>
      <c r="CL1665" s="1"/>
      <c r="CM1665" s="1"/>
      <c r="CN1665" s="1"/>
      <c r="CO1665" s="1"/>
      <c r="CP1665" s="1"/>
      <c r="CQ1665" s="1"/>
      <c r="CR1665" s="1"/>
      <c r="CS1665" s="1"/>
      <c r="CT1665" s="1"/>
      <c r="CU1665" s="1"/>
      <c r="CV1665" s="1"/>
      <c r="CW1665" s="1"/>
      <c r="CX1665" s="1"/>
      <c r="CY1665" s="1"/>
      <c r="CZ1665" s="1"/>
      <c r="DA1665" s="1"/>
      <c r="DB1665" s="1"/>
      <c r="DC1665" s="1"/>
      <c r="DD1665" s="1"/>
      <c r="DE1665" s="1"/>
      <c r="DF1665" s="1"/>
      <c r="DG1665" s="1"/>
      <c r="DH1665" s="1"/>
      <c r="DI1665" s="1"/>
      <c r="DJ1665" s="1"/>
      <c r="DK1665" s="1"/>
      <c r="DL1665" s="1"/>
      <c r="DM1665" s="1"/>
      <c r="DN1665" s="1"/>
      <c r="DO1665" s="1"/>
      <c r="DP1665" s="1"/>
      <c r="DQ1665" s="1"/>
      <c r="DR1665" s="1"/>
      <c r="DS1665" s="1"/>
      <c r="DT1665" s="1"/>
      <c r="DU1665" s="1"/>
      <c r="DV1665" s="1"/>
      <c r="DW1665" s="1"/>
      <c r="DX1665" s="1"/>
      <c r="DY1665" s="1"/>
      <c r="DZ1665" s="1"/>
      <c r="EA1665" s="1"/>
      <c r="EB1665" s="1"/>
      <c r="EC1665" s="1"/>
      <c r="ED1665" s="1"/>
      <c r="EE1665" s="1"/>
      <c r="EF1665" s="1"/>
      <c r="EG1665" s="1"/>
    </row>
    <row r="1666" spans="1:137">
      <c r="A1666" s="1"/>
      <c r="B1666" s="1"/>
      <c r="C1666" s="1"/>
      <c r="D1666" s="1"/>
      <c r="E1666" s="10"/>
      <c r="F1666" s="1"/>
      <c r="G1666" s="1"/>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1"/>
      <c r="BH1666" s="1"/>
      <c r="BI1666" s="1"/>
      <c r="BJ1666" s="1"/>
      <c r="BK1666" s="1"/>
      <c r="BL1666" s="1"/>
      <c r="BM1666" s="1"/>
      <c r="BN1666" s="1"/>
      <c r="BO1666" s="1"/>
      <c r="BP1666" s="1"/>
      <c r="BQ1666" s="1"/>
      <c r="BR1666" s="1"/>
      <c r="BS1666" s="1"/>
      <c r="BT1666" s="1"/>
      <c r="BU1666" s="1"/>
      <c r="BV1666" s="1"/>
      <c r="BW1666" s="1"/>
      <c r="BX1666" s="1"/>
      <c r="BY1666" s="1"/>
      <c r="BZ1666" s="1"/>
      <c r="CA1666" s="1"/>
      <c r="CB1666" s="1"/>
      <c r="CC1666" s="1"/>
      <c r="CD1666" s="1"/>
      <c r="CE1666" s="1"/>
      <c r="CF1666" s="1"/>
      <c r="CG1666" s="1"/>
      <c r="CH1666" s="1"/>
      <c r="CI1666" s="1"/>
      <c r="CJ1666" s="1"/>
      <c r="CK1666" s="1"/>
      <c r="CL1666" s="1"/>
      <c r="CM1666" s="1"/>
      <c r="CN1666" s="1"/>
      <c r="CO1666" s="1"/>
      <c r="CP1666" s="1"/>
      <c r="CQ1666" s="1"/>
      <c r="CR1666" s="1"/>
      <c r="CS1666" s="1"/>
      <c r="CT1666" s="1"/>
      <c r="CU1666" s="1"/>
      <c r="CV1666" s="1"/>
      <c r="CW1666" s="1"/>
      <c r="CX1666" s="1"/>
      <c r="CY1666" s="1"/>
      <c r="CZ1666" s="1"/>
      <c r="DA1666" s="1"/>
      <c r="DB1666" s="1"/>
      <c r="DC1666" s="1"/>
      <c r="DD1666" s="1"/>
      <c r="DE1666" s="1"/>
      <c r="DF1666" s="1"/>
      <c r="DG1666" s="1"/>
      <c r="DH1666" s="1"/>
      <c r="DI1666" s="1"/>
      <c r="DJ1666" s="1"/>
      <c r="DK1666" s="1"/>
      <c r="DL1666" s="1"/>
      <c r="DM1666" s="1"/>
      <c r="DN1666" s="1"/>
      <c r="DO1666" s="1"/>
      <c r="DP1666" s="1"/>
      <c r="DQ1666" s="1"/>
      <c r="DR1666" s="1"/>
      <c r="DS1666" s="1"/>
      <c r="DT1666" s="1"/>
      <c r="DU1666" s="1"/>
      <c r="DV1666" s="1"/>
      <c r="DW1666" s="1"/>
      <c r="DX1666" s="1"/>
      <c r="DY1666" s="1"/>
      <c r="DZ1666" s="1"/>
      <c r="EA1666" s="1"/>
      <c r="EB1666" s="1"/>
      <c r="EC1666" s="1"/>
      <c r="ED1666" s="1"/>
      <c r="EE1666" s="1"/>
      <c r="EF1666" s="1"/>
      <c r="EG1666" s="1"/>
    </row>
    <row r="1667" spans="1:137">
      <c r="A1667" s="1"/>
      <c r="B1667" s="1"/>
      <c r="C1667" s="1"/>
      <c r="D1667" s="1"/>
      <c r="E1667" s="10"/>
      <c r="F1667" s="1"/>
      <c r="G1667" s="1"/>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1"/>
      <c r="BH1667" s="1"/>
      <c r="BI1667" s="1"/>
      <c r="BJ1667" s="1"/>
      <c r="BK1667" s="1"/>
      <c r="BL1667" s="1"/>
      <c r="BM1667" s="1"/>
      <c r="BN1667" s="1"/>
      <c r="BO1667" s="1"/>
      <c r="BP1667" s="1"/>
      <c r="BQ1667" s="1"/>
      <c r="BR1667" s="1"/>
      <c r="BS1667" s="1"/>
      <c r="BT1667" s="1"/>
      <c r="BU1667" s="1"/>
      <c r="BV1667" s="1"/>
      <c r="BW1667" s="1"/>
      <c r="BX1667" s="1"/>
      <c r="BY1667" s="1"/>
      <c r="BZ1667" s="1"/>
      <c r="CA1667" s="1"/>
      <c r="CB1667" s="1"/>
      <c r="CC1667" s="1"/>
      <c r="CD1667" s="1"/>
      <c r="CE1667" s="1"/>
      <c r="CF1667" s="1"/>
      <c r="CG1667" s="1"/>
      <c r="CH1667" s="1"/>
      <c r="CI1667" s="1"/>
      <c r="CJ1667" s="1"/>
      <c r="CK1667" s="1"/>
      <c r="CL1667" s="1"/>
      <c r="CM1667" s="1"/>
      <c r="CN1667" s="1"/>
      <c r="CO1667" s="1"/>
      <c r="CP1667" s="1"/>
      <c r="CQ1667" s="1"/>
      <c r="CR1667" s="1"/>
      <c r="CS1667" s="1"/>
      <c r="CT1667" s="1"/>
      <c r="CU1667" s="1"/>
      <c r="CV1667" s="1"/>
      <c r="CW1667" s="1"/>
      <c r="CX1667" s="1"/>
      <c r="CY1667" s="1"/>
      <c r="CZ1667" s="1"/>
      <c r="DA1667" s="1"/>
      <c r="DB1667" s="1"/>
      <c r="DC1667" s="1"/>
      <c r="DD1667" s="1"/>
      <c r="DE1667" s="1"/>
      <c r="DF1667" s="1"/>
      <c r="DG1667" s="1"/>
      <c r="DH1667" s="1"/>
      <c r="DI1667" s="1"/>
      <c r="DJ1667" s="1"/>
      <c r="DK1667" s="1"/>
      <c r="DL1667" s="1"/>
      <c r="DM1667" s="1"/>
      <c r="DN1667" s="1"/>
      <c r="DO1667" s="1"/>
      <c r="DP1667" s="1"/>
      <c r="DQ1667" s="1"/>
      <c r="DR1667" s="1"/>
      <c r="DS1667" s="1"/>
      <c r="DT1667" s="1"/>
      <c r="DU1667" s="1"/>
      <c r="DV1667" s="1"/>
      <c r="DW1667" s="1"/>
      <c r="DX1667" s="1"/>
      <c r="DY1667" s="1"/>
      <c r="DZ1667" s="1"/>
      <c r="EA1667" s="1"/>
      <c r="EB1667" s="1"/>
      <c r="EC1667" s="1"/>
      <c r="ED1667" s="1"/>
      <c r="EE1667" s="1"/>
      <c r="EF1667" s="1"/>
      <c r="EG1667" s="1"/>
    </row>
    <row r="1668" spans="1:137">
      <c r="A1668" s="1"/>
      <c r="B1668" s="1"/>
      <c r="C1668" s="1"/>
      <c r="D1668" s="1"/>
      <c r="E1668" s="10"/>
      <c r="F1668" s="1"/>
      <c r="G1668" s="1"/>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1"/>
      <c r="BH1668" s="1"/>
      <c r="BI1668" s="1"/>
      <c r="BJ1668" s="1"/>
      <c r="BK1668" s="1"/>
      <c r="BL1668" s="1"/>
      <c r="BM1668" s="1"/>
      <c r="BN1668" s="1"/>
      <c r="BO1668" s="1"/>
      <c r="BP1668" s="1"/>
      <c r="BQ1668" s="1"/>
      <c r="BR1668" s="1"/>
      <c r="BS1668" s="1"/>
      <c r="BT1668" s="1"/>
      <c r="BU1668" s="1"/>
      <c r="BV1668" s="1"/>
      <c r="BW1668" s="1"/>
      <c r="BX1668" s="1"/>
      <c r="BY1668" s="1"/>
      <c r="BZ1668" s="1"/>
      <c r="CA1668" s="1"/>
      <c r="CB1668" s="1"/>
      <c r="CC1668" s="1"/>
      <c r="CD1668" s="1"/>
      <c r="CE1668" s="1"/>
      <c r="CF1668" s="1"/>
      <c r="CG1668" s="1"/>
      <c r="CH1668" s="1"/>
      <c r="CI1668" s="1"/>
      <c r="CJ1668" s="1"/>
      <c r="CK1668" s="1"/>
      <c r="CL1668" s="1"/>
      <c r="CM1668" s="1"/>
      <c r="CN1668" s="1"/>
      <c r="CO1668" s="1"/>
      <c r="CP1668" s="1"/>
      <c r="CQ1668" s="1"/>
      <c r="CR1668" s="1"/>
      <c r="CS1668" s="1"/>
      <c r="CT1668" s="1"/>
      <c r="CU1668" s="1"/>
      <c r="CV1668" s="1"/>
      <c r="CW1668" s="1"/>
      <c r="CX1668" s="1"/>
      <c r="CY1668" s="1"/>
      <c r="CZ1668" s="1"/>
      <c r="DA1668" s="1"/>
      <c r="DB1668" s="1"/>
      <c r="DC1668" s="1"/>
      <c r="DD1668" s="1"/>
      <c r="DE1668" s="1"/>
      <c r="DF1668" s="1"/>
      <c r="DG1668" s="1"/>
      <c r="DH1668" s="1"/>
      <c r="DI1668" s="1"/>
      <c r="DJ1668" s="1"/>
      <c r="DK1668" s="1"/>
      <c r="DL1668" s="1"/>
      <c r="DM1668" s="1"/>
      <c r="DN1668" s="1"/>
      <c r="DO1668" s="1"/>
      <c r="DP1668" s="1"/>
      <c r="DQ1668" s="1"/>
      <c r="DR1668" s="1"/>
      <c r="DS1668" s="1"/>
      <c r="DT1668" s="1"/>
      <c r="DU1668" s="1"/>
      <c r="DV1668" s="1"/>
      <c r="DW1668" s="1"/>
      <c r="DX1668" s="1"/>
      <c r="DY1668" s="1"/>
      <c r="DZ1668" s="1"/>
      <c r="EA1668" s="1"/>
      <c r="EB1668" s="1"/>
      <c r="EC1668" s="1"/>
      <c r="ED1668" s="1"/>
      <c r="EE1668" s="1"/>
      <c r="EF1668" s="1"/>
      <c r="EG1668" s="1"/>
    </row>
    <row r="1669" spans="1:137">
      <c r="A1669" s="1"/>
      <c r="B1669" s="1"/>
      <c r="C1669" s="1"/>
      <c r="D1669" s="1"/>
      <c r="E1669" s="10"/>
      <c r="F1669" s="1"/>
      <c r="G1669" s="1"/>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1"/>
      <c r="BH1669" s="1"/>
      <c r="BI1669" s="1"/>
      <c r="BJ1669" s="1"/>
      <c r="BK1669" s="1"/>
      <c r="BL1669" s="1"/>
      <c r="BM1669" s="1"/>
      <c r="BN1669" s="1"/>
      <c r="BO1669" s="1"/>
      <c r="BP1669" s="1"/>
      <c r="BQ1669" s="1"/>
      <c r="BR1669" s="1"/>
      <c r="BS1669" s="1"/>
      <c r="BT1669" s="1"/>
      <c r="BU1669" s="1"/>
      <c r="BV1669" s="1"/>
      <c r="BW1669" s="1"/>
      <c r="BX1669" s="1"/>
      <c r="BY1669" s="1"/>
      <c r="BZ1669" s="1"/>
      <c r="CA1669" s="1"/>
      <c r="CB1669" s="1"/>
      <c r="CC1669" s="1"/>
      <c r="CD1669" s="1"/>
      <c r="CE1669" s="1"/>
      <c r="CF1669" s="1"/>
      <c r="CG1669" s="1"/>
      <c r="CH1669" s="1"/>
      <c r="CI1669" s="1"/>
      <c r="CJ1669" s="1"/>
      <c r="CK1669" s="1"/>
      <c r="CL1669" s="1"/>
      <c r="CM1669" s="1"/>
      <c r="CN1669" s="1"/>
      <c r="CO1669" s="1"/>
      <c r="CP1669" s="1"/>
      <c r="CQ1669" s="1"/>
      <c r="CR1669" s="1"/>
      <c r="CS1669" s="1"/>
      <c r="CT1669" s="1"/>
      <c r="CU1669" s="1"/>
      <c r="CV1669" s="1"/>
      <c r="CW1669" s="1"/>
      <c r="CX1669" s="1"/>
      <c r="CY1669" s="1"/>
      <c r="CZ1669" s="1"/>
      <c r="DA1669" s="1"/>
      <c r="DB1669" s="1"/>
      <c r="DC1669" s="1"/>
      <c r="DD1669" s="1"/>
      <c r="DE1669" s="1"/>
      <c r="DF1669" s="1"/>
      <c r="DG1669" s="1"/>
      <c r="DH1669" s="1"/>
      <c r="DI1669" s="1"/>
      <c r="DJ1669" s="1"/>
      <c r="DK1669" s="1"/>
      <c r="DL1669" s="1"/>
      <c r="DM1669" s="1"/>
      <c r="DN1669" s="1"/>
      <c r="DO1669" s="1"/>
      <c r="DP1669" s="1"/>
      <c r="DQ1669" s="1"/>
      <c r="DR1669" s="1"/>
      <c r="DS1669" s="1"/>
      <c r="DT1669" s="1"/>
      <c r="DU1669" s="1"/>
      <c r="DV1669" s="1"/>
      <c r="DW1669" s="1"/>
      <c r="DX1669" s="1"/>
      <c r="DY1669" s="1"/>
      <c r="DZ1669" s="1"/>
      <c r="EA1669" s="1"/>
      <c r="EB1669" s="1"/>
      <c r="EC1669" s="1"/>
      <c r="ED1669" s="1"/>
      <c r="EE1669" s="1"/>
      <c r="EF1669" s="1"/>
      <c r="EG1669" s="1"/>
    </row>
    <row r="1670" spans="1:137">
      <c r="A1670" s="1"/>
      <c r="B1670" s="1"/>
      <c r="C1670" s="1"/>
      <c r="D1670" s="1"/>
      <c r="E1670" s="10"/>
      <c r="F1670" s="1"/>
      <c r="G1670" s="1"/>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1"/>
      <c r="BH1670" s="1"/>
      <c r="BI1670" s="1"/>
      <c r="BJ1670" s="1"/>
      <c r="BK1670" s="1"/>
      <c r="BL1670" s="1"/>
      <c r="BM1670" s="1"/>
      <c r="BN1670" s="1"/>
      <c r="BO1670" s="1"/>
      <c r="BP1670" s="1"/>
      <c r="BQ1670" s="1"/>
      <c r="BR1670" s="1"/>
      <c r="BS1670" s="1"/>
      <c r="BT1670" s="1"/>
      <c r="BU1670" s="1"/>
      <c r="BV1670" s="1"/>
      <c r="BW1670" s="1"/>
      <c r="BX1670" s="1"/>
      <c r="BY1670" s="1"/>
      <c r="BZ1670" s="1"/>
      <c r="CA1670" s="1"/>
      <c r="CB1670" s="1"/>
      <c r="CC1670" s="1"/>
      <c r="CD1670" s="1"/>
      <c r="CE1670" s="1"/>
      <c r="CF1670" s="1"/>
      <c r="CG1670" s="1"/>
      <c r="CH1670" s="1"/>
      <c r="CI1670" s="1"/>
      <c r="CJ1670" s="1"/>
      <c r="CK1670" s="1"/>
      <c r="CL1670" s="1"/>
      <c r="CM1670" s="1"/>
      <c r="CN1670" s="1"/>
      <c r="CO1670" s="1"/>
      <c r="CP1670" s="1"/>
      <c r="CQ1670" s="1"/>
      <c r="CR1670" s="1"/>
      <c r="CS1670" s="1"/>
      <c r="CT1670" s="1"/>
      <c r="CU1670" s="1"/>
      <c r="CV1670" s="1"/>
      <c r="CW1670" s="1"/>
      <c r="CX1670" s="1"/>
      <c r="CY1670" s="1"/>
      <c r="CZ1670" s="1"/>
      <c r="DA1670" s="1"/>
      <c r="DB1670" s="1"/>
      <c r="DC1670" s="1"/>
      <c r="DD1670" s="1"/>
      <c r="DE1670" s="1"/>
      <c r="DF1670" s="1"/>
      <c r="DG1670" s="1"/>
      <c r="DH1670" s="1"/>
      <c r="DI1670" s="1"/>
      <c r="DJ1670" s="1"/>
      <c r="DK1670" s="1"/>
      <c r="DL1670" s="1"/>
      <c r="DM1670" s="1"/>
      <c r="DN1670" s="1"/>
      <c r="DO1670" s="1"/>
      <c r="DP1670" s="1"/>
      <c r="DQ1670" s="1"/>
      <c r="DR1670" s="1"/>
      <c r="DS1670" s="1"/>
      <c r="DT1670" s="1"/>
      <c r="DU1670" s="1"/>
      <c r="DV1670" s="1"/>
      <c r="DW1670" s="1"/>
      <c r="DX1670" s="1"/>
      <c r="DY1670" s="1"/>
      <c r="DZ1670" s="1"/>
      <c r="EA1670" s="1"/>
      <c r="EB1670" s="1"/>
      <c r="EC1670" s="1"/>
      <c r="ED1670" s="1"/>
      <c r="EE1670" s="1"/>
      <c r="EF1670" s="1"/>
      <c r="EG1670" s="1"/>
    </row>
    <row r="1671" spans="1:137">
      <c r="A1671" s="1"/>
      <c r="B1671" s="1"/>
      <c r="C1671" s="1"/>
      <c r="D1671" s="1"/>
      <c r="E1671" s="10"/>
      <c r="F1671" s="1"/>
      <c r="G1671" s="1"/>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c r="BS1671" s="1"/>
      <c r="BT1671" s="1"/>
      <c r="BU1671" s="1"/>
      <c r="BV1671" s="1"/>
      <c r="BW1671" s="1"/>
      <c r="BX1671" s="1"/>
      <c r="BY1671" s="1"/>
      <c r="BZ1671" s="1"/>
      <c r="CA1671" s="1"/>
      <c r="CB1671" s="1"/>
      <c r="CC1671" s="1"/>
      <c r="CD1671" s="1"/>
      <c r="CE1671" s="1"/>
      <c r="CF1671" s="1"/>
      <c r="CG1671" s="1"/>
      <c r="CH1671" s="1"/>
      <c r="CI1671" s="1"/>
      <c r="CJ1671" s="1"/>
      <c r="CK1671" s="1"/>
      <c r="CL1671" s="1"/>
      <c r="CM1671" s="1"/>
      <c r="CN1671" s="1"/>
      <c r="CO1671" s="1"/>
      <c r="CP1671" s="1"/>
      <c r="CQ1671" s="1"/>
      <c r="CR1671" s="1"/>
      <c r="CS1671" s="1"/>
      <c r="CT1671" s="1"/>
      <c r="CU1671" s="1"/>
      <c r="CV1671" s="1"/>
      <c r="CW1671" s="1"/>
      <c r="CX1671" s="1"/>
      <c r="CY1671" s="1"/>
      <c r="CZ1671" s="1"/>
      <c r="DA1671" s="1"/>
      <c r="DB1671" s="1"/>
      <c r="DC1671" s="1"/>
      <c r="DD1671" s="1"/>
      <c r="DE1671" s="1"/>
      <c r="DF1671" s="1"/>
      <c r="DG1671" s="1"/>
      <c r="DH1671" s="1"/>
      <c r="DI1671" s="1"/>
      <c r="DJ1671" s="1"/>
      <c r="DK1671" s="1"/>
      <c r="DL1671" s="1"/>
      <c r="DM1671" s="1"/>
      <c r="DN1671" s="1"/>
      <c r="DO1671" s="1"/>
      <c r="DP1671" s="1"/>
      <c r="DQ1671" s="1"/>
      <c r="DR1671" s="1"/>
      <c r="DS1671" s="1"/>
      <c r="DT1671" s="1"/>
      <c r="DU1671" s="1"/>
      <c r="DV1671" s="1"/>
      <c r="DW1671" s="1"/>
      <c r="DX1671" s="1"/>
      <c r="DY1671" s="1"/>
      <c r="DZ1671" s="1"/>
      <c r="EA1671" s="1"/>
      <c r="EB1671" s="1"/>
      <c r="EC1671" s="1"/>
      <c r="ED1671" s="1"/>
      <c r="EE1671" s="1"/>
      <c r="EF1671" s="1"/>
      <c r="EG1671" s="1"/>
    </row>
    <row r="1672" spans="1:137">
      <c r="A1672" s="1"/>
      <c r="B1672" s="1"/>
      <c r="C1672" s="1"/>
      <c r="D1672" s="1"/>
      <c r="E1672" s="10"/>
      <c r="F1672" s="1"/>
      <c r="G1672" s="1"/>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c r="BH1672" s="1"/>
      <c r="BI1672" s="1"/>
      <c r="BJ1672" s="1"/>
      <c r="BK1672" s="1"/>
      <c r="BL1672" s="1"/>
      <c r="BM1672" s="1"/>
      <c r="BN1672" s="1"/>
      <c r="BO1672" s="1"/>
      <c r="BP1672" s="1"/>
      <c r="BQ1672" s="1"/>
      <c r="BR1672" s="1"/>
      <c r="BS1672" s="1"/>
      <c r="BT1672" s="1"/>
      <c r="BU1672" s="1"/>
      <c r="BV1672" s="1"/>
      <c r="BW1672" s="1"/>
      <c r="BX1672" s="1"/>
      <c r="BY1672" s="1"/>
      <c r="BZ1672" s="1"/>
      <c r="CA1672" s="1"/>
      <c r="CB1672" s="1"/>
      <c r="CC1672" s="1"/>
      <c r="CD1672" s="1"/>
      <c r="CE1672" s="1"/>
      <c r="CF1672" s="1"/>
      <c r="CG1672" s="1"/>
      <c r="CH1672" s="1"/>
      <c r="CI1672" s="1"/>
      <c r="CJ1672" s="1"/>
      <c r="CK1672" s="1"/>
      <c r="CL1672" s="1"/>
      <c r="CM1672" s="1"/>
      <c r="CN1672" s="1"/>
      <c r="CO1672" s="1"/>
      <c r="CP1672" s="1"/>
      <c r="CQ1672" s="1"/>
      <c r="CR1672" s="1"/>
      <c r="CS1672" s="1"/>
      <c r="CT1672" s="1"/>
      <c r="CU1672" s="1"/>
      <c r="CV1672" s="1"/>
      <c r="CW1672" s="1"/>
      <c r="CX1672" s="1"/>
      <c r="CY1672" s="1"/>
      <c r="CZ1672" s="1"/>
      <c r="DA1672" s="1"/>
      <c r="DB1672" s="1"/>
      <c r="DC1672" s="1"/>
      <c r="DD1672" s="1"/>
      <c r="DE1672" s="1"/>
      <c r="DF1672" s="1"/>
      <c r="DG1672" s="1"/>
      <c r="DH1672" s="1"/>
      <c r="DI1672" s="1"/>
      <c r="DJ1672" s="1"/>
      <c r="DK1672" s="1"/>
      <c r="DL1672" s="1"/>
      <c r="DM1672" s="1"/>
      <c r="DN1672" s="1"/>
      <c r="DO1672" s="1"/>
      <c r="DP1672" s="1"/>
      <c r="DQ1672" s="1"/>
      <c r="DR1672" s="1"/>
      <c r="DS1672" s="1"/>
      <c r="DT1672" s="1"/>
      <c r="DU1672" s="1"/>
      <c r="DV1672" s="1"/>
      <c r="DW1672" s="1"/>
      <c r="DX1672" s="1"/>
      <c r="DY1672" s="1"/>
      <c r="DZ1672" s="1"/>
      <c r="EA1672" s="1"/>
      <c r="EB1672" s="1"/>
      <c r="EC1672" s="1"/>
      <c r="ED1672" s="1"/>
      <c r="EE1672" s="1"/>
      <c r="EF1672" s="1"/>
      <c r="EG1672" s="1"/>
    </row>
    <row r="1673" spans="1:137">
      <c r="A1673" s="1"/>
      <c r="B1673" s="1"/>
      <c r="C1673" s="1"/>
      <c r="D1673" s="1"/>
      <c r="E1673" s="10"/>
      <c r="F1673" s="1"/>
      <c r="G1673" s="1"/>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1"/>
      <c r="BH1673" s="1"/>
      <c r="BI1673" s="1"/>
      <c r="BJ1673" s="1"/>
      <c r="BK1673" s="1"/>
      <c r="BL1673" s="1"/>
      <c r="BM1673" s="1"/>
      <c r="BN1673" s="1"/>
      <c r="BO1673" s="1"/>
      <c r="BP1673" s="1"/>
      <c r="BQ1673" s="1"/>
      <c r="BR1673" s="1"/>
      <c r="BS1673" s="1"/>
      <c r="BT1673" s="1"/>
      <c r="BU1673" s="1"/>
      <c r="BV1673" s="1"/>
      <c r="BW1673" s="1"/>
      <c r="BX1673" s="1"/>
      <c r="BY1673" s="1"/>
      <c r="BZ1673" s="1"/>
      <c r="CA1673" s="1"/>
      <c r="CB1673" s="1"/>
      <c r="CC1673" s="1"/>
      <c r="CD1673" s="1"/>
      <c r="CE1673" s="1"/>
      <c r="CF1673" s="1"/>
      <c r="CG1673" s="1"/>
      <c r="CH1673" s="1"/>
      <c r="CI1673" s="1"/>
      <c r="CJ1673" s="1"/>
      <c r="CK1673" s="1"/>
      <c r="CL1673" s="1"/>
      <c r="CM1673" s="1"/>
      <c r="CN1673" s="1"/>
      <c r="CO1673" s="1"/>
      <c r="CP1673" s="1"/>
      <c r="CQ1673" s="1"/>
      <c r="CR1673" s="1"/>
      <c r="CS1673" s="1"/>
      <c r="CT1673" s="1"/>
      <c r="CU1673" s="1"/>
      <c r="CV1673" s="1"/>
      <c r="CW1673" s="1"/>
      <c r="CX1673" s="1"/>
      <c r="CY1673" s="1"/>
      <c r="CZ1673" s="1"/>
      <c r="DA1673" s="1"/>
      <c r="DB1673" s="1"/>
      <c r="DC1673" s="1"/>
      <c r="DD1673" s="1"/>
      <c r="DE1673" s="1"/>
      <c r="DF1673" s="1"/>
      <c r="DG1673" s="1"/>
      <c r="DH1673" s="1"/>
      <c r="DI1673" s="1"/>
      <c r="DJ1673" s="1"/>
      <c r="DK1673" s="1"/>
      <c r="DL1673" s="1"/>
      <c r="DM1673" s="1"/>
      <c r="DN1673" s="1"/>
      <c r="DO1673" s="1"/>
      <c r="DP1673" s="1"/>
      <c r="DQ1673" s="1"/>
      <c r="DR1673" s="1"/>
      <c r="DS1673" s="1"/>
      <c r="DT1673" s="1"/>
      <c r="DU1673" s="1"/>
      <c r="DV1673" s="1"/>
      <c r="DW1673" s="1"/>
      <c r="DX1673" s="1"/>
      <c r="DY1673" s="1"/>
      <c r="DZ1673" s="1"/>
      <c r="EA1673" s="1"/>
      <c r="EB1673" s="1"/>
      <c r="EC1673" s="1"/>
      <c r="ED1673" s="1"/>
      <c r="EE1673" s="1"/>
      <c r="EF1673" s="1"/>
      <c r="EG1673" s="1"/>
    </row>
    <row r="1674" spans="1:137">
      <c r="A1674" s="1"/>
      <c r="B1674" s="1"/>
      <c r="C1674" s="1"/>
      <c r="D1674" s="1"/>
      <c r="E1674" s="10"/>
      <c r="F1674" s="1"/>
      <c r="G1674" s="1"/>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1"/>
      <c r="BH1674" s="1"/>
      <c r="BI1674" s="1"/>
      <c r="BJ1674" s="1"/>
      <c r="BK1674" s="1"/>
      <c r="BL1674" s="1"/>
      <c r="BM1674" s="1"/>
      <c r="BN1674" s="1"/>
      <c r="BO1674" s="1"/>
      <c r="BP1674" s="1"/>
      <c r="BQ1674" s="1"/>
      <c r="BR1674" s="1"/>
      <c r="BS1674" s="1"/>
      <c r="BT1674" s="1"/>
      <c r="BU1674" s="1"/>
      <c r="BV1674" s="1"/>
      <c r="BW1674" s="1"/>
      <c r="BX1674" s="1"/>
      <c r="BY1674" s="1"/>
      <c r="BZ1674" s="1"/>
      <c r="CA1674" s="1"/>
      <c r="CB1674" s="1"/>
      <c r="CC1674" s="1"/>
      <c r="CD1674" s="1"/>
      <c r="CE1674" s="1"/>
      <c r="CF1674" s="1"/>
      <c r="CG1674" s="1"/>
      <c r="CH1674" s="1"/>
      <c r="CI1674" s="1"/>
      <c r="CJ1674" s="1"/>
      <c r="CK1674" s="1"/>
      <c r="CL1674" s="1"/>
      <c r="CM1674" s="1"/>
      <c r="CN1674" s="1"/>
      <c r="CO1674" s="1"/>
      <c r="CP1674" s="1"/>
      <c r="CQ1674" s="1"/>
      <c r="CR1674" s="1"/>
      <c r="CS1674" s="1"/>
      <c r="CT1674" s="1"/>
      <c r="CU1674" s="1"/>
      <c r="CV1674" s="1"/>
      <c r="CW1674" s="1"/>
      <c r="CX1674" s="1"/>
      <c r="CY1674" s="1"/>
      <c r="CZ1674" s="1"/>
      <c r="DA1674" s="1"/>
      <c r="DB1674" s="1"/>
      <c r="DC1674" s="1"/>
      <c r="DD1674" s="1"/>
      <c r="DE1674" s="1"/>
      <c r="DF1674" s="1"/>
      <c r="DG1674" s="1"/>
      <c r="DH1674" s="1"/>
      <c r="DI1674" s="1"/>
      <c r="DJ1674" s="1"/>
      <c r="DK1674" s="1"/>
      <c r="DL1674" s="1"/>
      <c r="DM1674" s="1"/>
      <c r="DN1674" s="1"/>
      <c r="DO1674" s="1"/>
      <c r="DP1674" s="1"/>
      <c r="DQ1674" s="1"/>
      <c r="DR1674" s="1"/>
      <c r="DS1674" s="1"/>
      <c r="DT1674" s="1"/>
      <c r="DU1674" s="1"/>
      <c r="DV1674" s="1"/>
      <c r="DW1674" s="1"/>
      <c r="DX1674" s="1"/>
      <c r="DY1674" s="1"/>
      <c r="DZ1674" s="1"/>
      <c r="EA1674" s="1"/>
      <c r="EB1674" s="1"/>
      <c r="EC1674" s="1"/>
      <c r="ED1674" s="1"/>
      <c r="EE1674" s="1"/>
      <c r="EF1674" s="1"/>
      <c r="EG1674" s="1"/>
    </row>
    <row r="1675" spans="1:137">
      <c r="A1675" s="1"/>
      <c r="B1675" s="1"/>
      <c r="C1675" s="1"/>
      <c r="D1675" s="1"/>
      <c r="E1675" s="10"/>
      <c r="F1675" s="1"/>
      <c r="G1675" s="1"/>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c r="BS1675" s="1"/>
      <c r="BT1675" s="1"/>
      <c r="BU1675" s="1"/>
      <c r="BV1675" s="1"/>
      <c r="BW1675" s="1"/>
      <c r="BX1675" s="1"/>
      <c r="BY1675" s="1"/>
      <c r="BZ1675" s="1"/>
      <c r="CA1675" s="1"/>
      <c r="CB1675" s="1"/>
      <c r="CC1675" s="1"/>
      <c r="CD1675" s="1"/>
      <c r="CE1675" s="1"/>
      <c r="CF1675" s="1"/>
      <c r="CG1675" s="1"/>
      <c r="CH1675" s="1"/>
      <c r="CI1675" s="1"/>
      <c r="CJ1675" s="1"/>
      <c r="CK1675" s="1"/>
      <c r="CL1675" s="1"/>
      <c r="CM1675" s="1"/>
      <c r="CN1675" s="1"/>
      <c r="CO1675" s="1"/>
      <c r="CP1675" s="1"/>
      <c r="CQ1675" s="1"/>
      <c r="CR1675" s="1"/>
      <c r="CS1675" s="1"/>
      <c r="CT1675" s="1"/>
      <c r="CU1675" s="1"/>
      <c r="CV1675" s="1"/>
      <c r="CW1675" s="1"/>
      <c r="CX1675" s="1"/>
      <c r="CY1675" s="1"/>
      <c r="CZ1675" s="1"/>
      <c r="DA1675" s="1"/>
      <c r="DB1675" s="1"/>
      <c r="DC1675" s="1"/>
      <c r="DD1675" s="1"/>
      <c r="DE1675" s="1"/>
      <c r="DF1675" s="1"/>
      <c r="DG1675" s="1"/>
      <c r="DH1675" s="1"/>
      <c r="DI1675" s="1"/>
      <c r="DJ1675" s="1"/>
      <c r="DK1675" s="1"/>
      <c r="DL1675" s="1"/>
      <c r="DM1675" s="1"/>
      <c r="DN1675" s="1"/>
      <c r="DO1675" s="1"/>
      <c r="DP1675" s="1"/>
      <c r="DQ1675" s="1"/>
      <c r="DR1675" s="1"/>
      <c r="DS1675" s="1"/>
      <c r="DT1675" s="1"/>
      <c r="DU1675" s="1"/>
      <c r="DV1675" s="1"/>
      <c r="DW1675" s="1"/>
      <c r="DX1675" s="1"/>
      <c r="DY1675" s="1"/>
      <c r="DZ1675" s="1"/>
      <c r="EA1675" s="1"/>
      <c r="EB1675" s="1"/>
      <c r="EC1675" s="1"/>
      <c r="ED1675" s="1"/>
      <c r="EE1675" s="1"/>
      <c r="EF1675" s="1"/>
      <c r="EG1675" s="1"/>
    </row>
    <row r="1676" spans="1:137">
      <c r="A1676" s="1"/>
      <c r="B1676" s="1"/>
      <c r="C1676" s="1"/>
      <c r="D1676" s="1"/>
      <c r="E1676" s="10"/>
      <c r="F1676" s="1"/>
      <c r="G1676" s="1"/>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1"/>
      <c r="BH1676" s="1"/>
      <c r="BI1676" s="1"/>
      <c r="BJ1676" s="1"/>
      <c r="BK1676" s="1"/>
      <c r="BL1676" s="1"/>
      <c r="BM1676" s="1"/>
      <c r="BN1676" s="1"/>
      <c r="BO1676" s="1"/>
      <c r="BP1676" s="1"/>
      <c r="BQ1676" s="1"/>
      <c r="BR1676" s="1"/>
      <c r="BS1676" s="1"/>
      <c r="BT1676" s="1"/>
      <c r="BU1676" s="1"/>
      <c r="BV1676" s="1"/>
      <c r="BW1676" s="1"/>
      <c r="BX1676" s="1"/>
      <c r="BY1676" s="1"/>
      <c r="BZ1676" s="1"/>
      <c r="CA1676" s="1"/>
      <c r="CB1676" s="1"/>
      <c r="CC1676" s="1"/>
      <c r="CD1676" s="1"/>
      <c r="CE1676" s="1"/>
      <c r="CF1676" s="1"/>
      <c r="CG1676" s="1"/>
      <c r="CH1676" s="1"/>
      <c r="CI1676" s="1"/>
      <c r="CJ1676" s="1"/>
      <c r="CK1676" s="1"/>
      <c r="CL1676" s="1"/>
      <c r="CM1676" s="1"/>
      <c r="CN1676" s="1"/>
      <c r="CO1676" s="1"/>
      <c r="CP1676" s="1"/>
      <c r="CQ1676" s="1"/>
      <c r="CR1676" s="1"/>
      <c r="CS1676" s="1"/>
      <c r="CT1676" s="1"/>
      <c r="CU1676" s="1"/>
      <c r="CV1676" s="1"/>
      <c r="CW1676" s="1"/>
      <c r="CX1676" s="1"/>
      <c r="CY1676" s="1"/>
      <c r="CZ1676" s="1"/>
      <c r="DA1676" s="1"/>
      <c r="DB1676" s="1"/>
      <c r="DC1676" s="1"/>
      <c r="DD1676" s="1"/>
      <c r="DE1676" s="1"/>
      <c r="DF1676" s="1"/>
      <c r="DG1676" s="1"/>
      <c r="DH1676" s="1"/>
      <c r="DI1676" s="1"/>
      <c r="DJ1676" s="1"/>
      <c r="DK1676" s="1"/>
      <c r="DL1676" s="1"/>
      <c r="DM1676" s="1"/>
      <c r="DN1676" s="1"/>
      <c r="DO1676" s="1"/>
      <c r="DP1676" s="1"/>
      <c r="DQ1676" s="1"/>
      <c r="DR1676" s="1"/>
      <c r="DS1676" s="1"/>
      <c r="DT1676" s="1"/>
      <c r="DU1676" s="1"/>
      <c r="DV1676" s="1"/>
      <c r="DW1676" s="1"/>
      <c r="DX1676" s="1"/>
      <c r="DY1676" s="1"/>
      <c r="DZ1676" s="1"/>
      <c r="EA1676" s="1"/>
      <c r="EB1676" s="1"/>
      <c r="EC1676" s="1"/>
      <c r="ED1676" s="1"/>
      <c r="EE1676" s="1"/>
      <c r="EF1676" s="1"/>
      <c r="EG1676" s="1"/>
    </row>
    <row r="1677" spans="1:137">
      <c r="A1677" s="1"/>
      <c r="B1677" s="1"/>
      <c r="C1677" s="1"/>
      <c r="D1677" s="1"/>
      <c r="E1677" s="10"/>
      <c r="F1677" s="1"/>
      <c r="G1677" s="1"/>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1"/>
      <c r="BH1677" s="1"/>
      <c r="BI1677" s="1"/>
      <c r="BJ1677" s="1"/>
      <c r="BK1677" s="1"/>
      <c r="BL1677" s="1"/>
      <c r="BM1677" s="1"/>
      <c r="BN1677" s="1"/>
      <c r="BO1677" s="1"/>
      <c r="BP1677" s="1"/>
      <c r="BQ1677" s="1"/>
      <c r="BR1677" s="1"/>
      <c r="BS1677" s="1"/>
      <c r="BT1677" s="1"/>
      <c r="BU1677" s="1"/>
      <c r="BV1677" s="1"/>
      <c r="BW1677" s="1"/>
      <c r="BX1677" s="1"/>
      <c r="BY1677" s="1"/>
      <c r="BZ1677" s="1"/>
      <c r="CA1677" s="1"/>
      <c r="CB1677" s="1"/>
      <c r="CC1677" s="1"/>
      <c r="CD1677" s="1"/>
      <c r="CE1677" s="1"/>
      <c r="CF1677" s="1"/>
      <c r="CG1677" s="1"/>
      <c r="CH1677" s="1"/>
      <c r="CI1677" s="1"/>
      <c r="CJ1677" s="1"/>
      <c r="CK1677" s="1"/>
      <c r="CL1677" s="1"/>
      <c r="CM1677" s="1"/>
      <c r="CN1677" s="1"/>
      <c r="CO1677" s="1"/>
      <c r="CP1677" s="1"/>
      <c r="CQ1677" s="1"/>
      <c r="CR1677" s="1"/>
      <c r="CS1677" s="1"/>
      <c r="CT1677" s="1"/>
      <c r="CU1677" s="1"/>
      <c r="CV1677" s="1"/>
      <c r="CW1677" s="1"/>
      <c r="CX1677" s="1"/>
      <c r="CY1677" s="1"/>
      <c r="CZ1677" s="1"/>
      <c r="DA1677" s="1"/>
      <c r="DB1677" s="1"/>
      <c r="DC1677" s="1"/>
      <c r="DD1677" s="1"/>
      <c r="DE1677" s="1"/>
      <c r="DF1677" s="1"/>
      <c r="DG1677" s="1"/>
      <c r="DH1677" s="1"/>
      <c r="DI1677" s="1"/>
      <c r="DJ1677" s="1"/>
      <c r="DK1677" s="1"/>
      <c r="DL1677" s="1"/>
      <c r="DM1677" s="1"/>
      <c r="DN1677" s="1"/>
      <c r="DO1677" s="1"/>
      <c r="DP1677" s="1"/>
      <c r="DQ1677" s="1"/>
      <c r="DR1677" s="1"/>
      <c r="DS1677" s="1"/>
      <c r="DT1677" s="1"/>
      <c r="DU1677" s="1"/>
      <c r="DV1677" s="1"/>
      <c r="DW1677" s="1"/>
      <c r="DX1677" s="1"/>
      <c r="DY1677" s="1"/>
      <c r="DZ1677" s="1"/>
      <c r="EA1677" s="1"/>
      <c r="EB1677" s="1"/>
      <c r="EC1677" s="1"/>
      <c r="ED1677" s="1"/>
      <c r="EE1677" s="1"/>
      <c r="EF1677" s="1"/>
      <c r="EG1677" s="1"/>
    </row>
    <row r="1678" spans="1:137">
      <c r="A1678" s="1"/>
      <c r="B1678" s="1"/>
      <c r="C1678" s="1"/>
      <c r="D1678" s="1"/>
      <c r="E1678" s="10"/>
      <c r="F1678" s="1"/>
      <c r="G1678" s="1"/>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1"/>
      <c r="BL1678" s="1"/>
      <c r="BM1678" s="1"/>
      <c r="BN1678" s="1"/>
      <c r="BO1678" s="1"/>
      <c r="BP1678" s="1"/>
      <c r="BQ1678" s="1"/>
      <c r="BR1678" s="1"/>
      <c r="BS1678" s="1"/>
      <c r="BT1678" s="1"/>
      <c r="BU1678" s="1"/>
      <c r="BV1678" s="1"/>
      <c r="BW1678" s="1"/>
      <c r="BX1678" s="1"/>
      <c r="BY1678" s="1"/>
      <c r="BZ1678" s="1"/>
      <c r="CA1678" s="1"/>
      <c r="CB1678" s="1"/>
      <c r="CC1678" s="1"/>
      <c r="CD1678" s="1"/>
      <c r="CE1678" s="1"/>
      <c r="CF1678" s="1"/>
      <c r="CG1678" s="1"/>
      <c r="CH1678" s="1"/>
      <c r="CI1678" s="1"/>
      <c r="CJ1678" s="1"/>
      <c r="CK1678" s="1"/>
      <c r="CL1678" s="1"/>
      <c r="CM1678" s="1"/>
      <c r="CN1678" s="1"/>
      <c r="CO1678" s="1"/>
      <c r="CP1678" s="1"/>
      <c r="CQ1678" s="1"/>
      <c r="CR1678" s="1"/>
      <c r="CS1678" s="1"/>
      <c r="CT1678" s="1"/>
      <c r="CU1678" s="1"/>
      <c r="CV1678" s="1"/>
      <c r="CW1678" s="1"/>
      <c r="CX1678" s="1"/>
      <c r="CY1678" s="1"/>
      <c r="CZ1678" s="1"/>
      <c r="DA1678" s="1"/>
      <c r="DB1678" s="1"/>
      <c r="DC1678" s="1"/>
      <c r="DD1678" s="1"/>
      <c r="DE1678" s="1"/>
      <c r="DF1678" s="1"/>
      <c r="DG1678" s="1"/>
      <c r="DH1678" s="1"/>
      <c r="DI1678" s="1"/>
      <c r="DJ1678" s="1"/>
      <c r="DK1678" s="1"/>
      <c r="DL1678" s="1"/>
      <c r="DM1678" s="1"/>
      <c r="DN1678" s="1"/>
      <c r="DO1678" s="1"/>
      <c r="DP1678" s="1"/>
      <c r="DQ1678" s="1"/>
      <c r="DR1678" s="1"/>
      <c r="DS1678" s="1"/>
      <c r="DT1678" s="1"/>
      <c r="DU1678" s="1"/>
      <c r="DV1678" s="1"/>
      <c r="DW1678" s="1"/>
      <c r="DX1678" s="1"/>
      <c r="DY1678" s="1"/>
      <c r="DZ1678" s="1"/>
      <c r="EA1678" s="1"/>
      <c r="EB1678" s="1"/>
      <c r="EC1678" s="1"/>
      <c r="ED1678" s="1"/>
      <c r="EE1678" s="1"/>
      <c r="EF1678" s="1"/>
      <c r="EG1678" s="1"/>
    </row>
    <row r="1679" spans="1:137">
      <c r="A1679" s="1"/>
      <c r="B1679" s="1"/>
      <c r="C1679" s="1"/>
      <c r="D1679" s="1"/>
      <c r="E1679" s="10"/>
      <c r="F1679" s="1"/>
      <c r="G1679" s="1"/>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1"/>
      <c r="BH1679" s="1"/>
      <c r="BI1679" s="1"/>
      <c r="BJ1679" s="1"/>
      <c r="BK1679" s="1"/>
      <c r="BL1679" s="1"/>
      <c r="BM1679" s="1"/>
      <c r="BN1679" s="1"/>
      <c r="BO1679" s="1"/>
      <c r="BP1679" s="1"/>
      <c r="BQ1679" s="1"/>
      <c r="BR1679" s="1"/>
      <c r="BS1679" s="1"/>
      <c r="BT1679" s="1"/>
      <c r="BU1679" s="1"/>
      <c r="BV1679" s="1"/>
      <c r="BW1679" s="1"/>
      <c r="BX1679" s="1"/>
      <c r="BY1679" s="1"/>
      <c r="BZ1679" s="1"/>
      <c r="CA1679" s="1"/>
      <c r="CB1679" s="1"/>
      <c r="CC1679" s="1"/>
      <c r="CD1679" s="1"/>
      <c r="CE1679" s="1"/>
      <c r="CF1679" s="1"/>
      <c r="CG1679" s="1"/>
      <c r="CH1679" s="1"/>
      <c r="CI1679" s="1"/>
      <c r="CJ1679" s="1"/>
      <c r="CK1679" s="1"/>
      <c r="CL1679" s="1"/>
      <c r="CM1679" s="1"/>
      <c r="CN1679" s="1"/>
      <c r="CO1679" s="1"/>
      <c r="CP1679" s="1"/>
      <c r="CQ1679" s="1"/>
      <c r="CR1679" s="1"/>
      <c r="CS1679" s="1"/>
      <c r="CT1679" s="1"/>
      <c r="CU1679" s="1"/>
      <c r="CV1679" s="1"/>
      <c r="CW1679" s="1"/>
      <c r="CX1679" s="1"/>
      <c r="CY1679" s="1"/>
      <c r="CZ1679" s="1"/>
      <c r="DA1679" s="1"/>
      <c r="DB1679" s="1"/>
      <c r="DC1679" s="1"/>
      <c r="DD1679" s="1"/>
      <c r="DE1679" s="1"/>
      <c r="DF1679" s="1"/>
      <c r="DG1679" s="1"/>
      <c r="DH1679" s="1"/>
      <c r="DI1679" s="1"/>
      <c r="DJ1679" s="1"/>
      <c r="DK1679" s="1"/>
      <c r="DL1679" s="1"/>
      <c r="DM1679" s="1"/>
      <c r="DN1679" s="1"/>
      <c r="DO1679" s="1"/>
      <c r="DP1679" s="1"/>
      <c r="DQ1679" s="1"/>
      <c r="DR1679" s="1"/>
      <c r="DS1679" s="1"/>
      <c r="DT1679" s="1"/>
      <c r="DU1679" s="1"/>
      <c r="DV1679" s="1"/>
      <c r="DW1679" s="1"/>
      <c r="DX1679" s="1"/>
      <c r="DY1679" s="1"/>
      <c r="DZ1679" s="1"/>
      <c r="EA1679" s="1"/>
      <c r="EB1679" s="1"/>
      <c r="EC1679" s="1"/>
      <c r="ED1679" s="1"/>
      <c r="EE1679" s="1"/>
      <c r="EF1679" s="1"/>
      <c r="EG1679" s="1"/>
    </row>
    <row r="1680" spans="1:137">
      <c r="A1680" s="1"/>
      <c r="B1680" s="1"/>
      <c r="C1680" s="1"/>
      <c r="D1680" s="1"/>
      <c r="E1680" s="10"/>
      <c r="F1680" s="1"/>
      <c r="G1680" s="1"/>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1"/>
      <c r="BH1680" s="1"/>
      <c r="BI1680" s="1"/>
      <c r="BJ1680" s="1"/>
      <c r="BK1680" s="1"/>
      <c r="BL1680" s="1"/>
      <c r="BM1680" s="1"/>
      <c r="BN1680" s="1"/>
      <c r="BO1680" s="1"/>
      <c r="BP1680" s="1"/>
      <c r="BQ1680" s="1"/>
      <c r="BR1680" s="1"/>
      <c r="BS1680" s="1"/>
      <c r="BT1680" s="1"/>
      <c r="BU1680" s="1"/>
      <c r="BV1680" s="1"/>
      <c r="BW1680" s="1"/>
      <c r="BX1680" s="1"/>
      <c r="BY1680" s="1"/>
      <c r="BZ1680" s="1"/>
      <c r="CA1680" s="1"/>
      <c r="CB1680" s="1"/>
      <c r="CC1680" s="1"/>
      <c r="CD1680" s="1"/>
      <c r="CE1680" s="1"/>
      <c r="CF1680" s="1"/>
      <c r="CG1680" s="1"/>
      <c r="CH1680" s="1"/>
      <c r="CI1680" s="1"/>
      <c r="CJ1680" s="1"/>
      <c r="CK1680" s="1"/>
      <c r="CL1680" s="1"/>
      <c r="CM1680" s="1"/>
      <c r="CN1680" s="1"/>
      <c r="CO1680" s="1"/>
      <c r="CP1680" s="1"/>
      <c r="CQ1680" s="1"/>
      <c r="CR1680" s="1"/>
      <c r="CS1680" s="1"/>
      <c r="CT1680" s="1"/>
      <c r="CU1680" s="1"/>
      <c r="CV1680" s="1"/>
      <c r="CW1680" s="1"/>
      <c r="CX1680" s="1"/>
      <c r="CY1680" s="1"/>
      <c r="CZ1680" s="1"/>
      <c r="DA1680" s="1"/>
      <c r="DB1680" s="1"/>
      <c r="DC1680" s="1"/>
      <c r="DD1680" s="1"/>
      <c r="DE1680" s="1"/>
      <c r="DF1680" s="1"/>
      <c r="DG1680" s="1"/>
      <c r="DH1680" s="1"/>
      <c r="DI1680" s="1"/>
      <c r="DJ1680" s="1"/>
      <c r="DK1680" s="1"/>
      <c r="DL1680" s="1"/>
      <c r="DM1680" s="1"/>
      <c r="DN1680" s="1"/>
      <c r="DO1680" s="1"/>
      <c r="DP1680" s="1"/>
      <c r="DQ1680" s="1"/>
      <c r="DR1680" s="1"/>
      <c r="DS1680" s="1"/>
      <c r="DT1680" s="1"/>
      <c r="DU1680" s="1"/>
      <c r="DV1680" s="1"/>
      <c r="DW1680" s="1"/>
      <c r="DX1680" s="1"/>
      <c r="DY1680" s="1"/>
      <c r="DZ1680" s="1"/>
      <c r="EA1680" s="1"/>
      <c r="EB1680" s="1"/>
      <c r="EC1680" s="1"/>
      <c r="ED1680" s="1"/>
      <c r="EE1680" s="1"/>
      <c r="EF1680" s="1"/>
      <c r="EG1680" s="1"/>
    </row>
    <row r="1681" spans="1:137">
      <c r="A1681" s="1"/>
      <c r="B1681" s="1"/>
      <c r="C1681" s="1"/>
      <c r="D1681" s="1"/>
      <c r="E1681" s="10"/>
      <c r="F1681" s="1"/>
      <c r="G1681" s="1"/>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1"/>
      <c r="BH1681" s="1"/>
      <c r="BI1681" s="1"/>
      <c r="BJ1681" s="1"/>
      <c r="BK1681" s="1"/>
      <c r="BL1681" s="1"/>
      <c r="BM1681" s="1"/>
      <c r="BN1681" s="1"/>
      <c r="BO1681" s="1"/>
      <c r="BP1681" s="1"/>
      <c r="BQ1681" s="1"/>
      <c r="BR1681" s="1"/>
      <c r="BS1681" s="1"/>
      <c r="BT1681" s="1"/>
      <c r="BU1681" s="1"/>
      <c r="BV1681" s="1"/>
      <c r="BW1681" s="1"/>
      <c r="BX1681" s="1"/>
      <c r="BY1681" s="1"/>
      <c r="BZ1681" s="1"/>
      <c r="CA1681" s="1"/>
      <c r="CB1681" s="1"/>
      <c r="CC1681" s="1"/>
      <c r="CD1681" s="1"/>
      <c r="CE1681" s="1"/>
      <c r="CF1681" s="1"/>
      <c r="CG1681" s="1"/>
      <c r="CH1681" s="1"/>
      <c r="CI1681" s="1"/>
      <c r="CJ1681" s="1"/>
      <c r="CK1681" s="1"/>
      <c r="CL1681" s="1"/>
      <c r="CM1681" s="1"/>
      <c r="CN1681" s="1"/>
      <c r="CO1681" s="1"/>
      <c r="CP1681" s="1"/>
      <c r="CQ1681" s="1"/>
      <c r="CR1681" s="1"/>
      <c r="CS1681" s="1"/>
      <c r="CT1681" s="1"/>
      <c r="CU1681" s="1"/>
      <c r="CV1681" s="1"/>
      <c r="CW1681" s="1"/>
      <c r="CX1681" s="1"/>
      <c r="CY1681" s="1"/>
      <c r="CZ1681" s="1"/>
      <c r="DA1681" s="1"/>
      <c r="DB1681" s="1"/>
      <c r="DC1681" s="1"/>
      <c r="DD1681" s="1"/>
      <c r="DE1681" s="1"/>
      <c r="DF1681" s="1"/>
      <c r="DG1681" s="1"/>
      <c r="DH1681" s="1"/>
      <c r="DI1681" s="1"/>
      <c r="DJ1681" s="1"/>
      <c r="DK1681" s="1"/>
      <c r="DL1681" s="1"/>
      <c r="DM1681" s="1"/>
      <c r="DN1681" s="1"/>
      <c r="DO1681" s="1"/>
      <c r="DP1681" s="1"/>
      <c r="DQ1681" s="1"/>
      <c r="DR1681" s="1"/>
      <c r="DS1681" s="1"/>
      <c r="DT1681" s="1"/>
      <c r="DU1681" s="1"/>
      <c r="DV1681" s="1"/>
      <c r="DW1681" s="1"/>
      <c r="DX1681" s="1"/>
      <c r="DY1681" s="1"/>
      <c r="DZ1681" s="1"/>
      <c r="EA1681" s="1"/>
      <c r="EB1681" s="1"/>
      <c r="EC1681" s="1"/>
      <c r="ED1681" s="1"/>
      <c r="EE1681" s="1"/>
      <c r="EF1681" s="1"/>
      <c r="EG1681" s="1"/>
    </row>
    <row r="1682" spans="1:137">
      <c r="A1682" s="1"/>
      <c r="B1682" s="1"/>
      <c r="C1682" s="1"/>
      <c r="D1682" s="1"/>
      <c r="E1682" s="10"/>
      <c r="F1682" s="1"/>
      <c r="G1682" s="1"/>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1"/>
      <c r="BH1682" s="1"/>
      <c r="BI1682" s="1"/>
      <c r="BJ1682" s="1"/>
      <c r="BK1682" s="1"/>
      <c r="BL1682" s="1"/>
      <c r="BM1682" s="1"/>
      <c r="BN1682" s="1"/>
      <c r="BO1682" s="1"/>
      <c r="BP1682" s="1"/>
      <c r="BQ1682" s="1"/>
      <c r="BR1682" s="1"/>
      <c r="BS1682" s="1"/>
      <c r="BT1682" s="1"/>
      <c r="BU1682" s="1"/>
      <c r="BV1682" s="1"/>
      <c r="BW1682" s="1"/>
      <c r="BX1682" s="1"/>
      <c r="BY1682" s="1"/>
      <c r="BZ1682" s="1"/>
      <c r="CA1682" s="1"/>
      <c r="CB1682" s="1"/>
      <c r="CC1682" s="1"/>
      <c r="CD1682" s="1"/>
      <c r="CE1682" s="1"/>
      <c r="CF1682" s="1"/>
      <c r="CG1682" s="1"/>
      <c r="CH1682" s="1"/>
      <c r="CI1682" s="1"/>
      <c r="CJ1682" s="1"/>
      <c r="CK1682" s="1"/>
      <c r="CL1682" s="1"/>
      <c r="CM1682" s="1"/>
      <c r="CN1682" s="1"/>
      <c r="CO1682" s="1"/>
      <c r="CP1682" s="1"/>
      <c r="CQ1682" s="1"/>
      <c r="CR1682" s="1"/>
      <c r="CS1682" s="1"/>
      <c r="CT1682" s="1"/>
      <c r="CU1682" s="1"/>
      <c r="CV1682" s="1"/>
      <c r="CW1682" s="1"/>
      <c r="CX1682" s="1"/>
      <c r="CY1682" s="1"/>
      <c r="CZ1682" s="1"/>
      <c r="DA1682" s="1"/>
      <c r="DB1682" s="1"/>
      <c r="DC1682" s="1"/>
      <c r="DD1682" s="1"/>
      <c r="DE1682" s="1"/>
      <c r="DF1682" s="1"/>
      <c r="DG1682" s="1"/>
      <c r="DH1682" s="1"/>
      <c r="DI1682" s="1"/>
      <c r="DJ1682" s="1"/>
      <c r="DK1682" s="1"/>
      <c r="DL1682" s="1"/>
      <c r="DM1682" s="1"/>
      <c r="DN1682" s="1"/>
      <c r="DO1682" s="1"/>
      <c r="DP1682" s="1"/>
      <c r="DQ1682" s="1"/>
      <c r="DR1682" s="1"/>
      <c r="DS1682" s="1"/>
      <c r="DT1682" s="1"/>
      <c r="DU1682" s="1"/>
      <c r="DV1682" s="1"/>
      <c r="DW1682" s="1"/>
      <c r="DX1682" s="1"/>
      <c r="DY1682" s="1"/>
      <c r="DZ1682" s="1"/>
      <c r="EA1682" s="1"/>
      <c r="EB1682" s="1"/>
      <c r="EC1682" s="1"/>
      <c r="ED1682" s="1"/>
      <c r="EE1682" s="1"/>
      <c r="EF1682" s="1"/>
      <c r="EG1682" s="1"/>
    </row>
    <row r="1683" spans="1:137">
      <c r="A1683" s="1"/>
      <c r="B1683" s="1"/>
      <c r="C1683" s="1"/>
      <c r="D1683" s="1"/>
      <c r="E1683" s="10"/>
      <c r="F1683" s="1"/>
      <c r="G1683" s="1"/>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c r="BS1683" s="1"/>
      <c r="BT1683" s="1"/>
      <c r="BU1683" s="1"/>
      <c r="BV1683" s="1"/>
      <c r="BW1683" s="1"/>
      <c r="BX1683" s="1"/>
      <c r="BY1683" s="1"/>
      <c r="BZ1683" s="1"/>
      <c r="CA1683" s="1"/>
      <c r="CB1683" s="1"/>
      <c r="CC1683" s="1"/>
      <c r="CD1683" s="1"/>
      <c r="CE1683" s="1"/>
      <c r="CF1683" s="1"/>
      <c r="CG1683" s="1"/>
      <c r="CH1683" s="1"/>
      <c r="CI1683" s="1"/>
      <c r="CJ1683" s="1"/>
      <c r="CK1683" s="1"/>
      <c r="CL1683" s="1"/>
      <c r="CM1683" s="1"/>
      <c r="CN1683" s="1"/>
      <c r="CO1683" s="1"/>
      <c r="CP1683" s="1"/>
      <c r="CQ1683" s="1"/>
      <c r="CR1683" s="1"/>
      <c r="CS1683" s="1"/>
      <c r="CT1683" s="1"/>
      <c r="CU1683" s="1"/>
      <c r="CV1683" s="1"/>
      <c r="CW1683" s="1"/>
      <c r="CX1683" s="1"/>
      <c r="CY1683" s="1"/>
      <c r="CZ1683" s="1"/>
      <c r="DA1683" s="1"/>
      <c r="DB1683" s="1"/>
      <c r="DC1683" s="1"/>
      <c r="DD1683" s="1"/>
      <c r="DE1683" s="1"/>
      <c r="DF1683" s="1"/>
      <c r="DG1683" s="1"/>
      <c r="DH1683" s="1"/>
      <c r="DI1683" s="1"/>
      <c r="DJ1683" s="1"/>
      <c r="DK1683" s="1"/>
      <c r="DL1683" s="1"/>
      <c r="DM1683" s="1"/>
      <c r="DN1683" s="1"/>
      <c r="DO1683" s="1"/>
      <c r="DP1683" s="1"/>
      <c r="DQ1683" s="1"/>
      <c r="DR1683" s="1"/>
      <c r="DS1683" s="1"/>
      <c r="DT1683" s="1"/>
      <c r="DU1683" s="1"/>
      <c r="DV1683" s="1"/>
      <c r="DW1683" s="1"/>
      <c r="DX1683" s="1"/>
      <c r="DY1683" s="1"/>
      <c r="DZ1683" s="1"/>
      <c r="EA1683" s="1"/>
      <c r="EB1683" s="1"/>
      <c r="EC1683" s="1"/>
      <c r="ED1683" s="1"/>
      <c r="EE1683" s="1"/>
      <c r="EF1683" s="1"/>
      <c r="EG1683" s="1"/>
    </row>
    <row r="1684" spans="1:137">
      <c r="A1684" s="1"/>
      <c r="B1684" s="1"/>
      <c r="C1684" s="1"/>
      <c r="D1684" s="1"/>
      <c r="E1684" s="10"/>
      <c r="F1684" s="1"/>
      <c r="G1684" s="1"/>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1"/>
      <c r="BH1684" s="1"/>
      <c r="BI1684" s="1"/>
      <c r="BJ1684" s="1"/>
      <c r="BK1684" s="1"/>
      <c r="BL1684" s="1"/>
      <c r="BM1684" s="1"/>
      <c r="BN1684" s="1"/>
      <c r="BO1684" s="1"/>
      <c r="BP1684" s="1"/>
      <c r="BQ1684" s="1"/>
      <c r="BR1684" s="1"/>
      <c r="BS1684" s="1"/>
      <c r="BT1684" s="1"/>
      <c r="BU1684" s="1"/>
      <c r="BV1684" s="1"/>
      <c r="BW1684" s="1"/>
      <c r="BX1684" s="1"/>
      <c r="BY1684" s="1"/>
      <c r="BZ1684" s="1"/>
      <c r="CA1684" s="1"/>
      <c r="CB1684" s="1"/>
      <c r="CC1684" s="1"/>
      <c r="CD1684" s="1"/>
      <c r="CE1684" s="1"/>
      <c r="CF1684" s="1"/>
      <c r="CG1684" s="1"/>
      <c r="CH1684" s="1"/>
      <c r="CI1684" s="1"/>
      <c r="CJ1684" s="1"/>
      <c r="CK1684" s="1"/>
      <c r="CL1684" s="1"/>
      <c r="CM1684" s="1"/>
      <c r="CN1684" s="1"/>
      <c r="CO1684" s="1"/>
      <c r="CP1684" s="1"/>
      <c r="CQ1684" s="1"/>
      <c r="CR1684" s="1"/>
      <c r="CS1684" s="1"/>
      <c r="CT1684" s="1"/>
      <c r="CU1684" s="1"/>
      <c r="CV1684" s="1"/>
      <c r="CW1684" s="1"/>
      <c r="CX1684" s="1"/>
      <c r="CY1684" s="1"/>
      <c r="CZ1684" s="1"/>
      <c r="DA1684" s="1"/>
      <c r="DB1684" s="1"/>
      <c r="DC1684" s="1"/>
      <c r="DD1684" s="1"/>
      <c r="DE1684" s="1"/>
      <c r="DF1684" s="1"/>
      <c r="DG1684" s="1"/>
      <c r="DH1684" s="1"/>
      <c r="DI1684" s="1"/>
      <c r="DJ1684" s="1"/>
      <c r="DK1684" s="1"/>
      <c r="DL1684" s="1"/>
      <c r="DM1684" s="1"/>
      <c r="DN1684" s="1"/>
      <c r="DO1684" s="1"/>
      <c r="DP1684" s="1"/>
      <c r="DQ1684" s="1"/>
      <c r="DR1684" s="1"/>
      <c r="DS1684" s="1"/>
      <c r="DT1684" s="1"/>
      <c r="DU1684" s="1"/>
      <c r="DV1684" s="1"/>
      <c r="DW1684" s="1"/>
      <c r="DX1684" s="1"/>
      <c r="DY1684" s="1"/>
      <c r="DZ1684" s="1"/>
      <c r="EA1684" s="1"/>
      <c r="EB1684" s="1"/>
      <c r="EC1684" s="1"/>
      <c r="ED1684" s="1"/>
      <c r="EE1684" s="1"/>
      <c r="EF1684" s="1"/>
      <c r="EG1684" s="1"/>
    </row>
    <row r="1685" spans="1:137">
      <c r="A1685" s="1"/>
      <c r="B1685" s="1"/>
      <c r="C1685" s="1"/>
      <c r="D1685" s="1"/>
      <c r="E1685" s="10"/>
      <c r="F1685" s="1"/>
      <c r="G1685" s="1"/>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c r="BS1685" s="1"/>
      <c r="BT1685" s="1"/>
      <c r="BU1685" s="1"/>
      <c r="BV1685" s="1"/>
      <c r="BW1685" s="1"/>
      <c r="BX1685" s="1"/>
      <c r="BY1685" s="1"/>
      <c r="BZ1685" s="1"/>
      <c r="CA1685" s="1"/>
      <c r="CB1685" s="1"/>
      <c r="CC1685" s="1"/>
      <c r="CD1685" s="1"/>
      <c r="CE1685" s="1"/>
      <c r="CF1685" s="1"/>
      <c r="CG1685" s="1"/>
      <c r="CH1685" s="1"/>
      <c r="CI1685" s="1"/>
      <c r="CJ1685" s="1"/>
      <c r="CK1685" s="1"/>
      <c r="CL1685" s="1"/>
      <c r="CM1685" s="1"/>
      <c r="CN1685" s="1"/>
      <c r="CO1685" s="1"/>
      <c r="CP1685" s="1"/>
      <c r="CQ1685" s="1"/>
      <c r="CR1685" s="1"/>
      <c r="CS1685" s="1"/>
      <c r="CT1685" s="1"/>
      <c r="CU1685" s="1"/>
      <c r="CV1685" s="1"/>
      <c r="CW1685" s="1"/>
      <c r="CX1685" s="1"/>
      <c r="CY1685" s="1"/>
      <c r="CZ1685" s="1"/>
      <c r="DA1685" s="1"/>
      <c r="DB1685" s="1"/>
      <c r="DC1685" s="1"/>
      <c r="DD1685" s="1"/>
      <c r="DE1685" s="1"/>
      <c r="DF1685" s="1"/>
      <c r="DG1685" s="1"/>
      <c r="DH1685" s="1"/>
      <c r="DI1685" s="1"/>
      <c r="DJ1685" s="1"/>
      <c r="DK1685" s="1"/>
      <c r="DL1685" s="1"/>
      <c r="DM1685" s="1"/>
      <c r="DN1685" s="1"/>
      <c r="DO1685" s="1"/>
      <c r="DP1685" s="1"/>
      <c r="DQ1685" s="1"/>
      <c r="DR1685" s="1"/>
      <c r="DS1685" s="1"/>
      <c r="DT1685" s="1"/>
      <c r="DU1685" s="1"/>
      <c r="DV1685" s="1"/>
      <c r="DW1685" s="1"/>
      <c r="DX1685" s="1"/>
      <c r="DY1685" s="1"/>
      <c r="DZ1685" s="1"/>
      <c r="EA1685" s="1"/>
      <c r="EB1685" s="1"/>
      <c r="EC1685" s="1"/>
      <c r="ED1685" s="1"/>
      <c r="EE1685" s="1"/>
      <c r="EF1685" s="1"/>
      <c r="EG1685" s="1"/>
    </row>
    <row r="1686" spans="1:137">
      <c r="A1686" s="1"/>
      <c r="B1686" s="1"/>
      <c r="C1686" s="1"/>
      <c r="D1686" s="1"/>
      <c r="E1686" s="10"/>
      <c r="F1686" s="1"/>
      <c r="G1686" s="1"/>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c r="BS1686" s="1"/>
      <c r="BT1686" s="1"/>
      <c r="BU1686" s="1"/>
      <c r="BV1686" s="1"/>
      <c r="BW1686" s="1"/>
      <c r="BX1686" s="1"/>
      <c r="BY1686" s="1"/>
      <c r="BZ1686" s="1"/>
      <c r="CA1686" s="1"/>
      <c r="CB1686" s="1"/>
      <c r="CC1686" s="1"/>
      <c r="CD1686" s="1"/>
      <c r="CE1686" s="1"/>
      <c r="CF1686" s="1"/>
      <c r="CG1686" s="1"/>
      <c r="CH1686" s="1"/>
      <c r="CI1686" s="1"/>
      <c r="CJ1686" s="1"/>
      <c r="CK1686" s="1"/>
      <c r="CL1686" s="1"/>
      <c r="CM1686" s="1"/>
      <c r="CN1686" s="1"/>
      <c r="CO1686" s="1"/>
      <c r="CP1686" s="1"/>
      <c r="CQ1686" s="1"/>
      <c r="CR1686" s="1"/>
      <c r="CS1686" s="1"/>
      <c r="CT1686" s="1"/>
      <c r="CU1686" s="1"/>
      <c r="CV1686" s="1"/>
      <c r="CW1686" s="1"/>
      <c r="CX1686" s="1"/>
      <c r="CY1686" s="1"/>
      <c r="CZ1686" s="1"/>
      <c r="DA1686" s="1"/>
      <c r="DB1686" s="1"/>
      <c r="DC1686" s="1"/>
      <c r="DD1686" s="1"/>
      <c r="DE1686" s="1"/>
      <c r="DF1686" s="1"/>
      <c r="DG1686" s="1"/>
      <c r="DH1686" s="1"/>
      <c r="DI1686" s="1"/>
      <c r="DJ1686" s="1"/>
      <c r="DK1686" s="1"/>
      <c r="DL1686" s="1"/>
      <c r="DM1686" s="1"/>
      <c r="DN1686" s="1"/>
      <c r="DO1686" s="1"/>
      <c r="DP1686" s="1"/>
      <c r="DQ1686" s="1"/>
      <c r="DR1686" s="1"/>
      <c r="DS1686" s="1"/>
      <c r="DT1686" s="1"/>
      <c r="DU1686" s="1"/>
      <c r="DV1686" s="1"/>
      <c r="DW1686" s="1"/>
      <c r="DX1686" s="1"/>
      <c r="DY1686" s="1"/>
      <c r="DZ1686" s="1"/>
      <c r="EA1686" s="1"/>
      <c r="EB1686" s="1"/>
      <c r="EC1686" s="1"/>
      <c r="ED1686" s="1"/>
      <c r="EE1686" s="1"/>
      <c r="EF1686" s="1"/>
      <c r="EG1686" s="1"/>
    </row>
    <row r="1687" spans="1:137">
      <c r="A1687" s="1"/>
      <c r="B1687" s="1"/>
      <c r="C1687" s="1"/>
      <c r="D1687" s="1"/>
      <c r="E1687" s="10"/>
      <c r="F1687" s="1"/>
      <c r="G1687" s="1"/>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1"/>
      <c r="BH1687" s="1"/>
      <c r="BI1687" s="1"/>
      <c r="BJ1687" s="1"/>
      <c r="BK1687" s="1"/>
      <c r="BL1687" s="1"/>
      <c r="BM1687" s="1"/>
      <c r="BN1687" s="1"/>
      <c r="BO1687" s="1"/>
      <c r="BP1687" s="1"/>
      <c r="BQ1687" s="1"/>
      <c r="BR1687" s="1"/>
      <c r="BS1687" s="1"/>
      <c r="BT1687" s="1"/>
      <c r="BU1687" s="1"/>
      <c r="BV1687" s="1"/>
      <c r="BW1687" s="1"/>
      <c r="BX1687" s="1"/>
      <c r="BY1687" s="1"/>
      <c r="BZ1687" s="1"/>
      <c r="CA1687" s="1"/>
      <c r="CB1687" s="1"/>
      <c r="CC1687" s="1"/>
      <c r="CD1687" s="1"/>
      <c r="CE1687" s="1"/>
      <c r="CF1687" s="1"/>
      <c r="CG1687" s="1"/>
      <c r="CH1687" s="1"/>
      <c r="CI1687" s="1"/>
      <c r="CJ1687" s="1"/>
      <c r="CK1687" s="1"/>
      <c r="CL1687" s="1"/>
      <c r="CM1687" s="1"/>
      <c r="CN1687" s="1"/>
      <c r="CO1687" s="1"/>
      <c r="CP1687" s="1"/>
      <c r="CQ1687" s="1"/>
      <c r="CR1687" s="1"/>
      <c r="CS1687" s="1"/>
      <c r="CT1687" s="1"/>
      <c r="CU1687" s="1"/>
      <c r="CV1687" s="1"/>
      <c r="CW1687" s="1"/>
      <c r="CX1687" s="1"/>
      <c r="CY1687" s="1"/>
      <c r="CZ1687" s="1"/>
      <c r="DA1687" s="1"/>
      <c r="DB1687" s="1"/>
      <c r="DC1687" s="1"/>
      <c r="DD1687" s="1"/>
      <c r="DE1687" s="1"/>
      <c r="DF1687" s="1"/>
      <c r="DG1687" s="1"/>
      <c r="DH1687" s="1"/>
      <c r="DI1687" s="1"/>
      <c r="DJ1687" s="1"/>
      <c r="DK1687" s="1"/>
      <c r="DL1687" s="1"/>
      <c r="DM1687" s="1"/>
      <c r="DN1687" s="1"/>
      <c r="DO1687" s="1"/>
      <c r="DP1687" s="1"/>
      <c r="DQ1687" s="1"/>
      <c r="DR1687" s="1"/>
      <c r="DS1687" s="1"/>
      <c r="DT1687" s="1"/>
      <c r="DU1687" s="1"/>
      <c r="DV1687" s="1"/>
      <c r="DW1687" s="1"/>
      <c r="DX1687" s="1"/>
      <c r="DY1687" s="1"/>
      <c r="DZ1687" s="1"/>
      <c r="EA1687" s="1"/>
      <c r="EB1687" s="1"/>
      <c r="EC1687" s="1"/>
      <c r="ED1687" s="1"/>
      <c r="EE1687" s="1"/>
      <c r="EF1687" s="1"/>
      <c r="EG1687" s="1"/>
    </row>
    <row r="1688" spans="1:137">
      <c r="A1688" s="1"/>
      <c r="B1688" s="1"/>
      <c r="C1688" s="1"/>
      <c r="D1688" s="1"/>
      <c r="E1688" s="10"/>
      <c r="F1688" s="1"/>
      <c r="G1688" s="1"/>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1"/>
      <c r="BH1688" s="1"/>
      <c r="BI1688" s="1"/>
      <c r="BJ1688" s="1"/>
      <c r="BK1688" s="1"/>
      <c r="BL1688" s="1"/>
      <c r="BM1688" s="1"/>
      <c r="BN1688" s="1"/>
      <c r="BO1688" s="1"/>
      <c r="BP1688" s="1"/>
      <c r="BQ1688" s="1"/>
      <c r="BR1688" s="1"/>
      <c r="BS1688" s="1"/>
      <c r="BT1688" s="1"/>
      <c r="BU1688" s="1"/>
      <c r="BV1688" s="1"/>
      <c r="BW1688" s="1"/>
      <c r="BX1688" s="1"/>
      <c r="BY1688" s="1"/>
      <c r="BZ1688" s="1"/>
      <c r="CA1688" s="1"/>
      <c r="CB1688" s="1"/>
      <c r="CC1688" s="1"/>
      <c r="CD1688" s="1"/>
      <c r="CE1688" s="1"/>
      <c r="CF1688" s="1"/>
      <c r="CG1688" s="1"/>
      <c r="CH1688" s="1"/>
      <c r="CI1688" s="1"/>
      <c r="CJ1688" s="1"/>
      <c r="CK1688" s="1"/>
      <c r="CL1688" s="1"/>
      <c r="CM1688" s="1"/>
      <c r="CN1688" s="1"/>
      <c r="CO1688" s="1"/>
      <c r="CP1688" s="1"/>
      <c r="CQ1688" s="1"/>
      <c r="CR1688" s="1"/>
      <c r="CS1688" s="1"/>
      <c r="CT1688" s="1"/>
      <c r="CU1688" s="1"/>
      <c r="CV1688" s="1"/>
      <c r="CW1688" s="1"/>
      <c r="CX1688" s="1"/>
      <c r="CY1688" s="1"/>
      <c r="CZ1688" s="1"/>
      <c r="DA1688" s="1"/>
      <c r="DB1688" s="1"/>
      <c r="DC1688" s="1"/>
      <c r="DD1688" s="1"/>
      <c r="DE1688" s="1"/>
      <c r="DF1688" s="1"/>
      <c r="DG1688" s="1"/>
      <c r="DH1688" s="1"/>
      <c r="DI1688" s="1"/>
      <c r="DJ1688" s="1"/>
      <c r="DK1688" s="1"/>
      <c r="DL1688" s="1"/>
      <c r="DM1688" s="1"/>
      <c r="DN1688" s="1"/>
      <c r="DO1688" s="1"/>
      <c r="DP1688" s="1"/>
      <c r="DQ1688" s="1"/>
      <c r="DR1688" s="1"/>
      <c r="DS1688" s="1"/>
      <c r="DT1688" s="1"/>
      <c r="DU1688" s="1"/>
      <c r="DV1688" s="1"/>
      <c r="DW1688" s="1"/>
      <c r="DX1688" s="1"/>
      <c r="DY1688" s="1"/>
      <c r="DZ1688" s="1"/>
      <c r="EA1688" s="1"/>
      <c r="EB1688" s="1"/>
      <c r="EC1688" s="1"/>
      <c r="ED1688" s="1"/>
      <c r="EE1688" s="1"/>
      <c r="EF1688" s="1"/>
      <c r="EG1688" s="1"/>
    </row>
    <row r="1689" spans="1:137">
      <c r="A1689" s="1"/>
      <c r="B1689" s="1"/>
      <c r="C1689" s="1"/>
      <c r="D1689" s="1"/>
      <c r="E1689" s="10"/>
      <c r="F1689" s="1"/>
      <c r="G1689" s="1"/>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1"/>
      <c r="BH1689" s="1"/>
      <c r="BI1689" s="1"/>
      <c r="BJ1689" s="1"/>
      <c r="BK1689" s="1"/>
      <c r="BL1689" s="1"/>
      <c r="BM1689" s="1"/>
      <c r="BN1689" s="1"/>
      <c r="BO1689" s="1"/>
      <c r="BP1689" s="1"/>
      <c r="BQ1689" s="1"/>
      <c r="BR1689" s="1"/>
      <c r="BS1689" s="1"/>
      <c r="BT1689" s="1"/>
      <c r="BU1689" s="1"/>
      <c r="BV1689" s="1"/>
      <c r="BW1689" s="1"/>
      <c r="BX1689" s="1"/>
      <c r="BY1689" s="1"/>
      <c r="BZ1689" s="1"/>
      <c r="CA1689" s="1"/>
      <c r="CB1689" s="1"/>
      <c r="CC1689" s="1"/>
      <c r="CD1689" s="1"/>
      <c r="CE1689" s="1"/>
      <c r="CF1689" s="1"/>
      <c r="CG1689" s="1"/>
      <c r="CH1689" s="1"/>
      <c r="CI1689" s="1"/>
      <c r="CJ1689" s="1"/>
      <c r="CK1689" s="1"/>
      <c r="CL1689" s="1"/>
      <c r="CM1689" s="1"/>
      <c r="CN1689" s="1"/>
      <c r="CO1689" s="1"/>
      <c r="CP1689" s="1"/>
      <c r="CQ1689" s="1"/>
      <c r="CR1689" s="1"/>
      <c r="CS1689" s="1"/>
      <c r="CT1689" s="1"/>
      <c r="CU1689" s="1"/>
      <c r="CV1689" s="1"/>
      <c r="CW1689" s="1"/>
      <c r="CX1689" s="1"/>
      <c r="CY1689" s="1"/>
      <c r="CZ1689" s="1"/>
      <c r="DA1689" s="1"/>
      <c r="DB1689" s="1"/>
      <c r="DC1689" s="1"/>
      <c r="DD1689" s="1"/>
      <c r="DE1689" s="1"/>
      <c r="DF1689" s="1"/>
      <c r="DG1689" s="1"/>
      <c r="DH1689" s="1"/>
      <c r="DI1689" s="1"/>
      <c r="DJ1689" s="1"/>
      <c r="DK1689" s="1"/>
      <c r="DL1689" s="1"/>
      <c r="DM1689" s="1"/>
      <c r="DN1689" s="1"/>
      <c r="DO1689" s="1"/>
      <c r="DP1689" s="1"/>
      <c r="DQ1689" s="1"/>
      <c r="DR1689" s="1"/>
      <c r="DS1689" s="1"/>
      <c r="DT1689" s="1"/>
      <c r="DU1689" s="1"/>
      <c r="DV1689" s="1"/>
      <c r="DW1689" s="1"/>
      <c r="DX1689" s="1"/>
      <c r="DY1689" s="1"/>
      <c r="DZ1689" s="1"/>
      <c r="EA1689" s="1"/>
      <c r="EB1689" s="1"/>
      <c r="EC1689" s="1"/>
      <c r="ED1689" s="1"/>
      <c r="EE1689" s="1"/>
      <c r="EF1689" s="1"/>
      <c r="EG1689" s="1"/>
    </row>
    <row r="1690" spans="1:137">
      <c r="A1690" s="1"/>
      <c r="B1690" s="1"/>
      <c r="C1690" s="1"/>
      <c r="D1690" s="1"/>
      <c r="E1690" s="10"/>
      <c r="F1690" s="1"/>
      <c r="G1690" s="1"/>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1"/>
      <c r="BH1690" s="1"/>
      <c r="BI1690" s="1"/>
      <c r="BJ1690" s="1"/>
      <c r="BK1690" s="1"/>
      <c r="BL1690" s="1"/>
      <c r="BM1690" s="1"/>
      <c r="BN1690" s="1"/>
      <c r="BO1690" s="1"/>
      <c r="BP1690" s="1"/>
      <c r="BQ1690" s="1"/>
      <c r="BR1690" s="1"/>
      <c r="BS1690" s="1"/>
      <c r="BT1690" s="1"/>
      <c r="BU1690" s="1"/>
      <c r="BV1690" s="1"/>
      <c r="BW1690" s="1"/>
      <c r="BX1690" s="1"/>
      <c r="BY1690" s="1"/>
      <c r="BZ1690" s="1"/>
      <c r="CA1690" s="1"/>
      <c r="CB1690" s="1"/>
      <c r="CC1690" s="1"/>
      <c r="CD1690" s="1"/>
      <c r="CE1690" s="1"/>
      <c r="CF1690" s="1"/>
      <c r="CG1690" s="1"/>
      <c r="CH1690" s="1"/>
      <c r="CI1690" s="1"/>
      <c r="CJ1690" s="1"/>
      <c r="CK1690" s="1"/>
      <c r="CL1690" s="1"/>
      <c r="CM1690" s="1"/>
      <c r="CN1690" s="1"/>
      <c r="CO1690" s="1"/>
      <c r="CP1690" s="1"/>
      <c r="CQ1690" s="1"/>
      <c r="CR1690" s="1"/>
      <c r="CS1690" s="1"/>
      <c r="CT1690" s="1"/>
      <c r="CU1690" s="1"/>
      <c r="CV1690" s="1"/>
      <c r="CW1690" s="1"/>
      <c r="CX1690" s="1"/>
      <c r="CY1690" s="1"/>
      <c r="CZ1690" s="1"/>
      <c r="DA1690" s="1"/>
      <c r="DB1690" s="1"/>
      <c r="DC1690" s="1"/>
      <c r="DD1690" s="1"/>
      <c r="DE1690" s="1"/>
      <c r="DF1690" s="1"/>
      <c r="DG1690" s="1"/>
      <c r="DH1690" s="1"/>
      <c r="DI1690" s="1"/>
      <c r="DJ1690" s="1"/>
      <c r="DK1690" s="1"/>
      <c r="DL1690" s="1"/>
      <c r="DM1690" s="1"/>
      <c r="DN1690" s="1"/>
      <c r="DO1690" s="1"/>
      <c r="DP1690" s="1"/>
      <c r="DQ1690" s="1"/>
      <c r="DR1690" s="1"/>
      <c r="DS1690" s="1"/>
      <c r="DT1690" s="1"/>
      <c r="DU1690" s="1"/>
      <c r="DV1690" s="1"/>
      <c r="DW1690" s="1"/>
      <c r="DX1690" s="1"/>
      <c r="DY1690" s="1"/>
      <c r="DZ1690" s="1"/>
      <c r="EA1690" s="1"/>
      <c r="EB1690" s="1"/>
      <c r="EC1690" s="1"/>
      <c r="ED1690" s="1"/>
      <c r="EE1690" s="1"/>
      <c r="EF1690" s="1"/>
      <c r="EG1690" s="1"/>
    </row>
    <row r="1691" spans="1:137">
      <c r="A1691" s="1"/>
      <c r="B1691" s="1"/>
      <c r="C1691" s="1"/>
      <c r="D1691" s="1"/>
      <c r="E1691" s="10"/>
      <c r="F1691" s="1"/>
      <c r="G1691" s="1"/>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1"/>
      <c r="BH1691" s="1"/>
      <c r="BI1691" s="1"/>
      <c r="BJ1691" s="1"/>
      <c r="BK1691" s="1"/>
      <c r="BL1691" s="1"/>
      <c r="BM1691" s="1"/>
      <c r="BN1691" s="1"/>
      <c r="BO1691" s="1"/>
      <c r="BP1691" s="1"/>
      <c r="BQ1691" s="1"/>
      <c r="BR1691" s="1"/>
      <c r="BS1691" s="1"/>
      <c r="BT1691" s="1"/>
      <c r="BU1691" s="1"/>
      <c r="BV1691" s="1"/>
      <c r="BW1691" s="1"/>
      <c r="BX1691" s="1"/>
      <c r="BY1691" s="1"/>
      <c r="BZ1691" s="1"/>
      <c r="CA1691" s="1"/>
      <c r="CB1691" s="1"/>
      <c r="CC1691" s="1"/>
      <c r="CD1691" s="1"/>
      <c r="CE1691" s="1"/>
      <c r="CF1691" s="1"/>
      <c r="CG1691" s="1"/>
      <c r="CH1691" s="1"/>
      <c r="CI1691" s="1"/>
      <c r="CJ1691" s="1"/>
      <c r="CK1691" s="1"/>
      <c r="CL1691" s="1"/>
      <c r="CM1691" s="1"/>
      <c r="CN1691" s="1"/>
      <c r="CO1691" s="1"/>
      <c r="CP1691" s="1"/>
      <c r="CQ1691" s="1"/>
      <c r="CR1691" s="1"/>
      <c r="CS1691" s="1"/>
      <c r="CT1691" s="1"/>
      <c r="CU1691" s="1"/>
      <c r="CV1691" s="1"/>
      <c r="CW1691" s="1"/>
      <c r="CX1691" s="1"/>
      <c r="CY1691" s="1"/>
      <c r="CZ1691" s="1"/>
      <c r="DA1691" s="1"/>
      <c r="DB1691" s="1"/>
      <c r="DC1691" s="1"/>
      <c r="DD1691" s="1"/>
      <c r="DE1691" s="1"/>
      <c r="DF1691" s="1"/>
      <c r="DG1691" s="1"/>
      <c r="DH1691" s="1"/>
      <c r="DI1691" s="1"/>
      <c r="DJ1691" s="1"/>
      <c r="DK1691" s="1"/>
      <c r="DL1691" s="1"/>
      <c r="DM1691" s="1"/>
      <c r="DN1691" s="1"/>
      <c r="DO1691" s="1"/>
      <c r="DP1691" s="1"/>
      <c r="DQ1691" s="1"/>
      <c r="DR1691" s="1"/>
      <c r="DS1691" s="1"/>
      <c r="DT1691" s="1"/>
      <c r="DU1691" s="1"/>
      <c r="DV1691" s="1"/>
      <c r="DW1691" s="1"/>
      <c r="DX1691" s="1"/>
      <c r="DY1691" s="1"/>
      <c r="DZ1691" s="1"/>
      <c r="EA1691" s="1"/>
      <c r="EB1691" s="1"/>
      <c r="EC1691" s="1"/>
      <c r="ED1691" s="1"/>
      <c r="EE1691" s="1"/>
      <c r="EF1691" s="1"/>
      <c r="EG1691" s="1"/>
    </row>
    <row r="1692" spans="1:137">
      <c r="A1692" s="1"/>
      <c r="B1692" s="1"/>
      <c r="C1692" s="1"/>
      <c r="D1692" s="1"/>
      <c r="E1692" s="10"/>
      <c r="F1692" s="1"/>
      <c r="G1692" s="1"/>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1"/>
      <c r="BH1692" s="1"/>
      <c r="BI1692" s="1"/>
      <c r="BJ1692" s="1"/>
      <c r="BK1692" s="1"/>
      <c r="BL1692" s="1"/>
      <c r="BM1692" s="1"/>
      <c r="BN1692" s="1"/>
      <c r="BO1692" s="1"/>
      <c r="BP1692" s="1"/>
      <c r="BQ1692" s="1"/>
      <c r="BR1692" s="1"/>
      <c r="BS1692" s="1"/>
      <c r="BT1692" s="1"/>
      <c r="BU1692" s="1"/>
      <c r="BV1692" s="1"/>
      <c r="BW1692" s="1"/>
      <c r="BX1692" s="1"/>
      <c r="BY1692" s="1"/>
      <c r="BZ1692" s="1"/>
      <c r="CA1692" s="1"/>
      <c r="CB1692" s="1"/>
      <c r="CC1692" s="1"/>
      <c r="CD1692" s="1"/>
      <c r="CE1692" s="1"/>
      <c r="CF1692" s="1"/>
      <c r="CG1692" s="1"/>
      <c r="CH1692" s="1"/>
      <c r="CI1692" s="1"/>
      <c r="CJ1692" s="1"/>
      <c r="CK1692" s="1"/>
      <c r="CL1692" s="1"/>
      <c r="CM1692" s="1"/>
      <c r="CN1692" s="1"/>
      <c r="CO1692" s="1"/>
      <c r="CP1692" s="1"/>
      <c r="CQ1692" s="1"/>
      <c r="CR1692" s="1"/>
      <c r="CS1692" s="1"/>
      <c r="CT1692" s="1"/>
      <c r="CU1692" s="1"/>
      <c r="CV1692" s="1"/>
      <c r="CW1692" s="1"/>
      <c r="CX1692" s="1"/>
      <c r="CY1692" s="1"/>
      <c r="CZ1692" s="1"/>
      <c r="DA1692" s="1"/>
      <c r="DB1692" s="1"/>
      <c r="DC1692" s="1"/>
      <c r="DD1692" s="1"/>
      <c r="DE1692" s="1"/>
      <c r="DF1692" s="1"/>
      <c r="DG1692" s="1"/>
      <c r="DH1692" s="1"/>
      <c r="DI1692" s="1"/>
      <c r="DJ1692" s="1"/>
      <c r="DK1692" s="1"/>
      <c r="DL1692" s="1"/>
      <c r="DM1692" s="1"/>
      <c r="DN1692" s="1"/>
      <c r="DO1692" s="1"/>
      <c r="DP1692" s="1"/>
      <c r="DQ1692" s="1"/>
      <c r="DR1692" s="1"/>
      <c r="DS1692" s="1"/>
      <c r="DT1692" s="1"/>
      <c r="DU1692" s="1"/>
      <c r="DV1692" s="1"/>
      <c r="DW1692" s="1"/>
      <c r="DX1692" s="1"/>
      <c r="DY1692" s="1"/>
      <c r="DZ1692" s="1"/>
      <c r="EA1692" s="1"/>
      <c r="EB1692" s="1"/>
      <c r="EC1692" s="1"/>
      <c r="ED1692" s="1"/>
      <c r="EE1692" s="1"/>
      <c r="EF1692" s="1"/>
      <c r="EG1692" s="1"/>
    </row>
    <row r="1693" spans="1:137">
      <c r="A1693" s="1"/>
      <c r="B1693" s="1"/>
      <c r="C1693" s="1"/>
      <c r="D1693" s="1"/>
      <c r="E1693" s="10"/>
      <c r="F1693" s="1"/>
      <c r="G1693" s="1"/>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1"/>
      <c r="BH1693" s="1"/>
      <c r="BI1693" s="1"/>
      <c r="BJ1693" s="1"/>
      <c r="BK1693" s="1"/>
      <c r="BL1693" s="1"/>
      <c r="BM1693" s="1"/>
      <c r="BN1693" s="1"/>
      <c r="BO1693" s="1"/>
      <c r="BP1693" s="1"/>
      <c r="BQ1693" s="1"/>
      <c r="BR1693" s="1"/>
      <c r="BS1693" s="1"/>
      <c r="BT1693" s="1"/>
      <c r="BU1693" s="1"/>
      <c r="BV1693" s="1"/>
      <c r="BW1693" s="1"/>
      <c r="BX1693" s="1"/>
      <c r="BY1693" s="1"/>
      <c r="BZ1693" s="1"/>
      <c r="CA1693" s="1"/>
      <c r="CB1693" s="1"/>
      <c r="CC1693" s="1"/>
      <c r="CD1693" s="1"/>
      <c r="CE1693" s="1"/>
      <c r="CF1693" s="1"/>
      <c r="CG1693" s="1"/>
      <c r="CH1693" s="1"/>
      <c r="CI1693" s="1"/>
      <c r="CJ1693" s="1"/>
      <c r="CK1693" s="1"/>
      <c r="CL1693" s="1"/>
      <c r="CM1693" s="1"/>
      <c r="CN1693" s="1"/>
      <c r="CO1693" s="1"/>
      <c r="CP1693" s="1"/>
      <c r="CQ1693" s="1"/>
      <c r="CR1693" s="1"/>
      <c r="CS1693" s="1"/>
      <c r="CT1693" s="1"/>
      <c r="CU1693" s="1"/>
      <c r="CV1693" s="1"/>
      <c r="CW1693" s="1"/>
      <c r="CX1693" s="1"/>
      <c r="CY1693" s="1"/>
      <c r="CZ1693" s="1"/>
      <c r="DA1693" s="1"/>
      <c r="DB1693" s="1"/>
      <c r="DC1693" s="1"/>
      <c r="DD1693" s="1"/>
      <c r="DE1693" s="1"/>
      <c r="DF1693" s="1"/>
      <c r="DG1693" s="1"/>
      <c r="DH1693" s="1"/>
      <c r="DI1693" s="1"/>
      <c r="DJ1693" s="1"/>
      <c r="DK1693" s="1"/>
      <c r="DL1693" s="1"/>
      <c r="DM1693" s="1"/>
      <c r="DN1693" s="1"/>
      <c r="DO1693" s="1"/>
      <c r="DP1693" s="1"/>
      <c r="DQ1693" s="1"/>
      <c r="DR1693" s="1"/>
      <c r="DS1693" s="1"/>
      <c r="DT1693" s="1"/>
      <c r="DU1693" s="1"/>
      <c r="DV1693" s="1"/>
      <c r="DW1693" s="1"/>
      <c r="DX1693" s="1"/>
      <c r="DY1693" s="1"/>
      <c r="DZ1693" s="1"/>
      <c r="EA1693" s="1"/>
      <c r="EB1693" s="1"/>
      <c r="EC1693" s="1"/>
      <c r="ED1693" s="1"/>
      <c r="EE1693" s="1"/>
      <c r="EF1693" s="1"/>
      <c r="EG1693" s="1"/>
    </row>
    <row r="1694" spans="1:137">
      <c r="A1694" s="1"/>
      <c r="B1694" s="1"/>
      <c r="C1694" s="1"/>
      <c r="D1694" s="1"/>
      <c r="E1694" s="10"/>
      <c r="F1694" s="1"/>
      <c r="G1694" s="1"/>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c r="BC1694" s="1"/>
      <c r="BD1694" s="1"/>
      <c r="BE1694" s="1"/>
      <c r="BF1694" s="1"/>
      <c r="BG1694" s="1"/>
      <c r="BH1694" s="1"/>
      <c r="BI1694" s="1"/>
      <c r="BJ1694" s="1"/>
      <c r="BK1694" s="1"/>
      <c r="BL1694" s="1"/>
      <c r="BM1694" s="1"/>
      <c r="BN1694" s="1"/>
      <c r="BO1694" s="1"/>
      <c r="BP1694" s="1"/>
      <c r="BQ1694" s="1"/>
      <c r="BR1694" s="1"/>
      <c r="BS1694" s="1"/>
      <c r="BT1694" s="1"/>
      <c r="BU1694" s="1"/>
      <c r="BV1694" s="1"/>
      <c r="BW1694" s="1"/>
      <c r="BX1694" s="1"/>
      <c r="BY1694" s="1"/>
      <c r="BZ1694" s="1"/>
      <c r="CA1694" s="1"/>
      <c r="CB1694" s="1"/>
      <c r="CC1694" s="1"/>
      <c r="CD1694" s="1"/>
      <c r="CE1694" s="1"/>
      <c r="CF1694" s="1"/>
      <c r="CG1694" s="1"/>
      <c r="CH1694" s="1"/>
      <c r="CI1694" s="1"/>
      <c r="CJ1694" s="1"/>
      <c r="CK1694" s="1"/>
      <c r="CL1694" s="1"/>
      <c r="CM1694" s="1"/>
      <c r="CN1694" s="1"/>
      <c r="CO1694" s="1"/>
      <c r="CP1694" s="1"/>
      <c r="CQ1694" s="1"/>
      <c r="CR1694" s="1"/>
      <c r="CS1694" s="1"/>
      <c r="CT1694" s="1"/>
      <c r="CU1694" s="1"/>
      <c r="CV1694" s="1"/>
      <c r="CW1694" s="1"/>
      <c r="CX1694" s="1"/>
      <c r="CY1694" s="1"/>
      <c r="CZ1694" s="1"/>
      <c r="DA1694" s="1"/>
      <c r="DB1694" s="1"/>
      <c r="DC1694" s="1"/>
      <c r="DD1694" s="1"/>
      <c r="DE1694" s="1"/>
      <c r="DF1694" s="1"/>
      <c r="DG1694" s="1"/>
      <c r="DH1694" s="1"/>
      <c r="DI1694" s="1"/>
      <c r="DJ1694" s="1"/>
      <c r="DK1694" s="1"/>
      <c r="DL1694" s="1"/>
      <c r="DM1694" s="1"/>
      <c r="DN1694" s="1"/>
      <c r="DO1694" s="1"/>
      <c r="DP1694" s="1"/>
      <c r="DQ1694" s="1"/>
      <c r="DR1694" s="1"/>
      <c r="DS1694" s="1"/>
      <c r="DT1694" s="1"/>
      <c r="DU1694" s="1"/>
      <c r="DV1694" s="1"/>
      <c r="DW1694" s="1"/>
      <c r="DX1694" s="1"/>
      <c r="DY1694" s="1"/>
      <c r="DZ1694" s="1"/>
      <c r="EA1694" s="1"/>
      <c r="EB1694" s="1"/>
      <c r="EC1694" s="1"/>
      <c r="ED1694" s="1"/>
      <c r="EE1694" s="1"/>
      <c r="EF1694" s="1"/>
      <c r="EG1694" s="1"/>
    </row>
    <row r="1695" spans="1:137">
      <c r="A1695" s="1"/>
      <c r="B1695" s="1"/>
      <c r="C1695" s="1"/>
      <c r="D1695" s="1"/>
      <c r="E1695" s="10"/>
      <c r="F1695" s="1"/>
      <c r="G1695" s="1"/>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c r="BC1695" s="1"/>
      <c r="BD1695" s="1"/>
      <c r="BE1695" s="1"/>
      <c r="BF1695" s="1"/>
      <c r="BG1695" s="1"/>
      <c r="BH1695" s="1"/>
      <c r="BI1695" s="1"/>
      <c r="BJ1695" s="1"/>
      <c r="BK1695" s="1"/>
      <c r="BL1695" s="1"/>
      <c r="BM1695" s="1"/>
      <c r="BN1695" s="1"/>
      <c r="BO1695" s="1"/>
      <c r="BP1695" s="1"/>
      <c r="BQ1695" s="1"/>
      <c r="BR1695" s="1"/>
      <c r="BS1695" s="1"/>
      <c r="BT1695" s="1"/>
      <c r="BU1695" s="1"/>
      <c r="BV1695" s="1"/>
      <c r="BW1695" s="1"/>
      <c r="BX1695" s="1"/>
      <c r="BY1695" s="1"/>
      <c r="BZ1695" s="1"/>
      <c r="CA1695" s="1"/>
      <c r="CB1695" s="1"/>
      <c r="CC1695" s="1"/>
      <c r="CD1695" s="1"/>
      <c r="CE1695" s="1"/>
      <c r="CF1695" s="1"/>
      <c r="CG1695" s="1"/>
      <c r="CH1695" s="1"/>
      <c r="CI1695" s="1"/>
      <c r="CJ1695" s="1"/>
      <c r="CK1695" s="1"/>
      <c r="CL1695" s="1"/>
      <c r="CM1695" s="1"/>
      <c r="CN1695" s="1"/>
      <c r="CO1695" s="1"/>
      <c r="CP1695" s="1"/>
      <c r="CQ1695" s="1"/>
      <c r="CR1695" s="1"/>
      <c r="CS1695" s="1"/>
      <c r="CT1695" s="1"/>
      <c r="CU1695" s="1"/>
      <c r="CV1695" s="1"/>
      <c r="CW1695" s="1"/>
      <c r="CX1695" s="1"/>
      <c r="CY1695" s="1"/>
      <c r="CZ1695" s="1"/>
      <c r="DA1695" s="1"/>
      <c r="DB1695" s="1"/>
      <c r="DC1695" s="1"/>
      <c r="DD1695" s="1"/>
      <c r="DE1695" s="1"/>
      <c r="DF1695" s="1"/>
      <c r="DG1695" s="1"/>
      <c r="DH1695" s="1"/>
      <c r="DI1695" s="1"/>
      <c r="DJ1695" s="1"/>
      <c r="DK1695" s="1"/>
      <c r="DL1695" s="1"/>
      <c r="DM1695" s="1"/>
      <c r="DN1695" s="1"/>
      <c r="DO1695" s="1"/>
      <c r="DP1695" s="1"/>
      <c r="DQ1695" s="1"/>
      <c r="DR1695" s="1"/>
      <c r="DS1695" s="1"/>
      <c r="DT1695" s="1"/>
      <c r="DU1695" s="1"/>
      <c r="DV1695" s="1"/>
      <c r="DW1695" s="1"/>
      <c r="DX1695" s="1"/>
      <c r="DY1695" s="1"/>
      <c r="DZ1695" s="1"/>
      <c r="EA1695" s="1"/>
      <c r="EB1695" s="1"/>
      <c r="EC1695" s="1"/>
      <c r="ED1695" s="1"/>
      <c r="EE1695" s="1"/>
      <c r="EF1695" s="1"/>
      <c r="EG1695" s="1"/>
    </row>
    <row r="1696" spans="1:137">
      <c r="A1696" s="1"/>
      <c r="B1696" s="1"/>
      <c r="C1696" s="1"/>
      <c r="D1696" s="1"/>
      <c r="E1696" s="10"/>
      <c r="F1696" s="1"/>
      <c r="G1696" s="1"/>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c r="BC1696" s="1"/>
      <c r="BD1696" s="1"/>
      <c r="BE1696" s="1"/>
      <c r="BF1696" s="1"/>
      <c r="BG1696" s="1"/>
      <c r="BH1696" s="1"/>
      <c r="BI1696" s="1"/>
      <c r="BJ1696" s="1"/>
      <c r="BK1696" s="1"/>
      <c r="BL1696" s="1"/>
      <c r="BM1696" s="1"/>
      <c r="BN1696" s="1"/>
      <c r="BO1696" s="1"/>
      <c r="BP1696" s="1"/>
      <c r="BQ1696" s="1"/>
      <c r="BR1696" s="1"/>
      <c r="BS1696" s="1"/>
      <c r="BT1696" s="1"/>
      <c r="BU1696" s="1"/>
      <c r="BV1696" s="1"/>
      <c r="BW1696" s="1"/>
      <c r="BX1696" s="1"/>
      <c r="BY1696" s="1"/>
      <c r="BZ1696" s="1"/>
      <c r="CA1696" s="1"/>
      <c r="CB1696" s="1"/>
      <c r="CC1696" s="1"/>
      <c r="CD1696" s="1"/>
      <c r="CE1696" s="1"/>
      <c r="CF1696" s="1"/>
      <c r="CG1696" s="1"/>
      <c r="CH1696" s="1"/>
      <c r="CI1696" s="1"/>
      <c r="CJ1696" s="1"/>
      <c r="CK1696" s="1"/>
      <c r="CL1696" s="1"/>
      <c r="CM1696" s="1"/>
      <c r="CN1696" s="1"/>
      <c r="CO1696" s="1"/>
      <c r="CP1696" s="1"/>
      <c r="CQ1696" s="1"/>
      <c r="CR1696" s="1"/>
      <c r="CS1696" s="1"/>
      <c r="CT1696" s="1"/>
      <c r="CU1696" s="1"/>
      <c r="CV1696" s="1"/>
      <c r="CW1696" s="1"/>
      <c r="CX1696" s="1"/>
      <c r="CY1696" s="1"/>
      <c r="CZ1696" s="1"/>
      <c r="DA1696" s="1"/>
      <c r="DB1696" s="1"/>
      <c r="DC1696" s="1"/>
      <c r="DD1696" s="1"/>
      <c r="DE1696" s="1"/>
      <c r="DF1696" s="1"/>
      <c r="DG1696" s="1"/>
      <c r="DH1696" s="1"/>
      <c r="DI1696" s="1"/>
      <c r="DJ1696" s="1"/>
      <c r="DK1696" s="1"/>
      <c r="DL1696" s="1"/>
      <c r="DM1696" s="1"/>
      <c r="DN1696" s="1"/>
      <c r="DO1696" s="1"/>
      <c r="DP1696" s="1"/>
      <c r="DQ1696" s="1"/>
      <c r="DR1696" s="1"/>
      <c r="DS1696" s="1"/>
      <c r="DT1696" s="1"/>
      <c r="DU1696" s="1"/>
      <c r="DV1696" s="1"/>
      <c r="DW1696" s="1"/>
      <c r="DX1696" s="1"/>
      <c r="DY1696" s="1"/>
      <c r="DZ1696" s="1"/>
      <c r="EA1696" s="1"/>
      <c r="EB1696" s="1"/>
      <c r="EC1696" s="1"/>
      <c r="ED1696" s="1"/>
      <c r="EE1696" s="1"/>
      <c r="EF1696" s="1"/>
      <c r="EG1696" s="1"/>
    </row>
    <row r="1697" spans="1:137">
      <c r="A1697" s="1"/>
      <c r="B1697" s="1"/>
      <c r="C1697" s="1"/>
      <c r="D1697" s="1"/>
      <c r="E1697" s="10"/>
      <c r="F1697" s="1"/>
      <c r="G1697" s="1"/>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c r="BC1697" s="1"/>
      <c r="BD1697" s="1"/>
      <c r="BE1697" s="1"/>
      <c r="BF1697" s="1"/>
      <c r="BG1697" s="1"/>
      <c r="BH1697" s="1"/>
      <c r="BI1697" s="1"/>
      <c r="BJ1697" s="1"/>
      <c r="BK1697" s="1"/>
      <c r="BL1697" s="1"/>
      <c r="BM1697" s="1"/>
      <c r="BN1697" s="1"/>
      <c r="BO1697" s="1"/>
      <c r="BP1697" s="1"/>
      <c r="BQ1697" s="1"/>
      <c r="BR1697" s="1"/>
      <c r="BS1697" s="1"/>
      <c r="BT1697" s="1"/>
      <c r="BU1697" s="1"/>
      <c r="BV1697" s="1"/>
      <c r="BW1697" s="1"/>
      <c r="BX1697" s="1"/>
      <c r="BY1697" s="1"/>
      <c r="BZ1697" s="1"/>
      <c r="CA1697" s="1"/>
      <c r="CB1697" s="1"/>
      <c r="CC1697" s="1"/>
      <c r="CD1697" s="1"/>
      <c r="CE1697" s="1"/>
      <c r="CF1697" s="1"/>
      <c r="CG1697" s="1"/>
      <c r="CH1697" s="1"/>
      <c r="CI1697" s="1"/>
      <c r="CJ1697" s="1"/>
      <c r="CK1697" s="1"/>
      <c r="CL1697" s="1"/>
      <c r="CM1697" s="1"/>
      <c r="CN1697" s="1"/>
      <c r="CO1697" s="1"/>
      <c r="CP1697" s="1"/>
      <c r="CQ1697" s="1"/>
      <c r="CR1697" s="1"/>
      <c r="CS1697" s="1"/>
      <c r="CT1697" s="1"/>
      <c r="CU1697" s="1"/>
      <c r="CV1697" s="1"/>
      <c r="CW1697" s="1"/>
      <c r="CX1697" s="1"/>
      <c r="CY1697" s="1"/>
      <c r="CZ1697" s="1"/>
      <c r="DA1697" s="1"/>
      <c r="DB1697" s="1"/>
      <c r="DC1697" s="1"/>
      <c r="DD1697" s="1"/>
      <c r="DE1697" s="1"/>
      <c r="DF1697" s="1"/>
      <c r="DG1697" s="1"/>
      <c r="DH1697" s="1"/>
      <c r="DI1697" s="1"/>
      <c r="DJ1697" s="1"/>
      <c r="DK1697" s="1"/>
      <c r="DL1697" s="1"/>
      <c r="DM1697" s="1"/>
      <c r="DN1697" s="1"/>
      <c r="DO1697" s="1"/>
      <c r="DP1697" s="1"/>
      <c r="DQ1697" s="1"/>
      <c r="DR1697" s="1"/>
      <c r="DS1697" s="1"/>
      <c r="DT1697" s="1"/>
      <c r="DU1697" s="1"/>
      <c r="DV1697" s="1"/>
      <c r="DW1697" s="1"/>
      <c r="DX1697" s="1"/>
      <c r="DY1697" s="1"/>
      <c r="DZ1697" s="1"/>
      <c r="EA1697" s="1"/>
      <c r="EB1697" s="1"/>
      <c r="EC1697" s="1"/>
      <c r="ED1697" s="1"/>
      <c r="EE1697" s="1"/>
      <c r="EF1697" s="1"/>
      <c r="EG1697" s="1"/>
    </row>
    <row r="1698" spans="1:137">
      <c r="A1698" s="1"/>
      <c r="B1698" s="1"/>
      <c r="C1698" s="1"/>
      <c r="D1698" s="1"/>
      <c r="E1698" s="10"/>
      <c r="F1698" s="1"/>
      <c r="G1698" s="1"/>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c r="BC1698" s="1"/>
      <c r="BD1698" s="1"/>
      <c r="BE1698" s="1"/>
      <c r="BF1698" s="1"/>
      <c r="BG1698" s="1"/>
      <c r="BH1698" s="1"/>
      <c r="BI1698" s="1"/>
      <c r="BJ1698" s="1"/>
      <c r="BK1698" s="1"/>
      <c r="BL1698" s="1"/>
      <c r="BM1698" s="1"/>
      <c r="BN1698" s="1"/>
      <c r="BO1698" s="1"/>
      <c r="BP1698" s="1"/>
      <c r="BQ1698" s="1"/>
      <c r="BR1698" s="1"/>
      <c r="BS1698" s="1"/>
      <c r="BT1698" s="1"/>
      <c r="BU1698" s="1"/>
      <c r="BV1698" s="1"/>
      <c r="BW1698" s="1"/>
      <c r="BX1698" s="1"/>
      <c r="BY1698" s="1"/>
      <c r="BZ1698" s="1"/>
      <c r="CA1698" s="1"/>
      <c r="CB1698" s="1"/>
      <c r="CC1698" s="1"/>
      <c r="CD1698" s="1"/>
      <c r="CE1698" s="1"/>
      <c r="CF1698" s="1"/>
      <c r="CG1698" s="1"/>
      <c r="CH1698" s="1"/>
      <c r="CI1698" s="1"/>
      <c r="CJ1698" s="1"/>
      <c r="CK1698" s="1"/>
      <c r="CL1698" s="1"/>
      <c r="CM1698" s="1"/>
      <c r="CN1698" s="1"/>
      <c r="CO1698" s="1"/>
      <c r="CP1698" s="1"/>
      <c r="CQ1698" s="1"/>
      <c r="CR1698" s="1"/>
      <c r="CS1698" s="1"/>
      <c r="CT1698" s="1"/>
      <c r="CU1698" s="1"/>
      <c r="CV1698" s="1"/>
      <c r="CW1698" s="1"/>
      <c r="CX1698" s="1"/>
      <c r="CY1698" s="1"/>
      <c r="CZ1698" s="1"/>
      <c r="DA1698" s="1"/>
      <c r="DB1698" s="1"/>
      <c r="DC1698" s="1"/>
      <c r="DD1698" s="1"/>
      <c r="DE1698" s="1"/>
      <c r="DF1698" s="1"/>
      <c r="DG1698" s="1"/>
      <c r="DH1698" s="1"/>
      <c r="DI1698" s="1"/>
      <c r="DJ1698" s="1"/>
      <c r="DK1698" s="1"/>
      <c r="DL1698" s="1"/>
      <c r="DM1698" s="1"/>
      <c r="DN1698" s="1"/>
      <c r="DO1698" s="1"/>
      <c r="DP1698" s="1"/>
      <c r="DQ1698" s="1"/>
      <c r="DR1698" s="1"/>
      <c r="DS1698" s="1"/>
      <c r="DT1698" s="1"/>
      <c r="DU1698" s="1"/>
      <c r="DV1698" s="1"/>
      <c r="DW1698" s="1"/>
      <c r="DX1698" s="1"/>
      <c r="DY1698" s="1"/>
      <c r="DZ1698" s="1"/>
      <c r="EA1698" s="1"/>
      <c r="EB1698" s="1"/>
      <c r="EC1698" s="1"/>
      <c r="ED1698" s="1"/>
      <c r="EE1698" s="1"/>
      <c r="EF1698" s="1"/>
      <c r="EG1698" s="1"/>
    </row>
    <row r="1699" spans="1:137">
      <c r="A1699" s="1"/>
      <c r="B1699" s="1"/>
      <c r="C1699" s="1"/>
      <c r="D1699" s="1"/>
      <c r="E1699" s="10"/>
      <c r="F1699" s="1"/>
      <c r="G1699" s="1"/>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c r="BC1699" s="1"/>
      <c r="BD1699" s="1"/>
      <c r="BE1699" s="1"/>
      <c r="BF1699" s="1"/>
      <c r="BG1699" s="1"/>
      <c r="BH1699" s="1"/>
      <c r="BI1699" s="1"/>
      <c r="BJ1699" s="1"/>
      <c r="BK1699" s="1"/>
      <c r="BL1699" s="1"/>
      <c r="BM1699" s="1"/>
      <c r="BN1699" s="1"/>
      <c r="BO1699" s="1"/>
      <c r="BP1699" s="1"/>
      <c r="BQ1699" s="1"/>
      <c r="BR1699" s="1"/>
      <c r="BS1699" s="1"/>
      <c r="BT1699" s="1"/>
      <c r="BU1699" s="1"/>
      <c r="BV1699" s="1"/>
      <c r="BW1699" s="1"/>
      <c r="BX1699" s="1"/>
      <c r="BY1699" s="1"/>
      <c r="BZ1699" s="1"/>
      <c r="CA1699" s="1"/>
      <c r="CB1699" s="1"/>
      <c r="CC1699" s="1"/>
      <c r="CD1699" s="1"/>
      <c r="CE1699" s="1"/>
      <c r="CF1699" s="1"/>
      <c r="CG1699" s="1"/>
      <c r="CH1699" s="1"/>
      <c r="CI1699" s="1"/>
      <c r="CJ1699" s="1"/>
      <c r="CK1699" s="1"/>
      <c r="CL1699" s="1"/>
      <c r="CM1699" s="1"/>
      <c r="CN1699" s="1"/>
      <c r="CO1699" s="1"/>
      <c r="CP1699" s="1"/>
      <c r="CQ1699" s="1"/>
      <c r="CR1699" s="1"/>
      <c r="CS1699" s="1"/>
      <c r="CT1699" s="1"/>
      <c r="CU1699" s="1"/>
      <c r="CV1699" s="1"/>
      <c r="CW1699" s="1"/>
      <c r="CX1699" s="1"/>
      <c r="CY1699" s="1"/>
      <c r="CZ1699" s="1"/>
      <c r="DA1699" s="1"/>
      <c r="DB1699" s="1"/>
      <c r="DC1699" s="1"/>
      <c r="DD1699" s="1"/>
      <c r="DE1699" s="1"/>
      <c r="DF1699" s="1"/>
      <c r="DG1699" s="1"/>
      <c r="DH1699" s="1"/>
      <c r="DI1699" s="1"/>
      <c r="DJ1699" s="1"/>
      <c r="DK1699" s="1"/>
      <c r="DL1699" s="1"/>
      <c r="DM1699" s="1"/>
      <c r="DN1699" s="1"/>
      <c r="DO1699" s="1"/>
      <c r="DP1699" s="1"/>
      <c r="DQ1699" s="1"/>
      <c r="DR1699" s="1"/>
      <c r="DS1699" s="1"/>
      <c r="DT1699" s="1"/>
      <c r="DU1699" s="1"/>
      <c r="DV1699" s="1"/>
      <c r="DW1699" s="1"/>
      <c r="DX1699" s="1"/>
      <c r="DY1699" s="1"/>
      <c r="DZ1699" s="1"/>
      <c r="EA1699" s="1"/>
      <c r="EB1699" s="1"/>
      <c r="EC1699" s="1"/>
      <c r="ED1699" s="1"/>
      <c r="EE1699" s="1"/>
      <c r="EF1699" s="1"/>
      <c r="EG1699" s="1"/>
    </row>
    <row r="1700" spans="1:137">
      <c r="A1700" s="1"/>
      <c r="B1700" s="1"/>
      <c r="C1700" s="1"/>
      <c r="D1700" s="1"/>
      <c r="E1700" s="10"/>
      <c r="F1700" s="1"/>
      <c r="G1700" s="1"/>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c r="BC1700" s="1"/>
      <c r="BD1700" s="1"/>
      <c r="BE1700" s="1"/>
      <c r="BF1700" s="1"/>
      <c r="BG1700" s="1"/>
      <c r="BH1700" s="1"/>
      <c r="BI1700" s="1"/>
      <c r="BJ1700" s="1"/>
      <c r="BK1700" s="1"/>
      <c r="BL1700" s="1"/>
      <c r="BM1700" s="1"/>
      <c r="BN1700" s="1"/>
      <c r="BO1700" s="1"/>
      <c r="BP1700" s="1"/>
      <c r="BQ1700" s="1"/>
      <c r="BR1700" s="1"/>
      <c r="BS1700" s="1"/>
      <c r="BT1700" s="1"/>
      <c r="BU1700" s="1"/>
      <c r="BV1700" s="1"/>
      <c r="BW1700" s="1"/>
      <c r="BX1700" s="1"/>
      <c r="BY1700" s="1"/>
      <c r="BZ1700" s="1"/>
      <c r="CA1700" s="1"/>
      <c r="CB1700" s="1"/>
      <c r="CC1700" s="1"/>
      <c r="CD1700" s="1"/>
      <c r="CE1700" s="1"/>
      <c r="CF1700" s="1"/>
      <c r="CG1700" s="1"/>
      <c r="CH1700" s="1"/>
      <c r="CI1700" s="1"/>
      <c r="CJ1700" s="1"/>
      <c r="CK1700" s="1"/>
      <c r="CL1700" s="1"/>
      <c r="CM1700" s="1"/>
      <c r="CN1700" s="1"/>
      <c r="CO1700" s="1"/>
      <c r="CP1700" s="1"/>
      <c r="CQ1700" s="1"/>
      <c r="CR1700" s="1"/>
      <c r="CS1700" s="1"/>
      <c r="CT1700" s="1"/>
      <c r="CU1700" s="1"/>
      <c r="CV1700" s="1"/>
      <c r="CW1700" s="1"/>
      <c r="CX1700" s="1"/>
      <c r="CY1700" s="1"/>
      <c r="CZ1700" s="1"/>
      <c r="DA1700" s="1"/>
      <c r="DB1700" s="1"/>
      <c r="DC1700" s="1"/>
      <c r="DD1700" s="1"/>
      <c r="DE1700" s="1"/>
      <c r="DF1700" s="1"/>
      <c r="DG1700" s="1"/>
      <c r="DH1700" s="1"/>
      <c r="DI1700" s="1"/>
      <c r="DJ1700" s="1"/>
      <c r="DK1700" s="1"/>
      <c r="DL1700" s="1"/>
      <c r="DM1700" s="1"/>
      <c r="DN1700" s="1"/>
      <c r="DO1700" s="1"/>
      <c r="DP1700" s="1"/>
      <c r="DQ1700" s="1"/>
      <c r="DR1700" s="1"/>
      <c r="DS1700" s="1"/>
      <c r="DT1700" s="1"/>
      <c r="DU1700" s="1"/>
      <c r="DV1700" s="1"/>
      <c r="DW1700" s="1"/>
      <c r="DX1700" s="1"/>
      <c r="DY1700" s="1"/>
      <c r="DZ1700" s="1"/>
      <c r="EA1700" s="1"/>
      <c r="EB1700" s="1"/>
      <c r="EC1700" s="1"/>
      <c r="ED1700" s="1"/>
      <c r="EE1700" s="1"/>
      <c r="EF1700" s="1"/>
      <c r="EG1700" s="1"/>
    </row>
    <row r="1701" spans="1:137">
      <c r="A1701" s="1"/>
      <c r="B1701" s="1"/>
      <c r="C1701" s="1"/>
      <c r="D1701" s="1"/>
      <c r="E1701" s="10"/>
      <c r="F1701" s="1"/>
      <c r="G1701" s="1"/>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c r="BC1701" s="1"/>
      <c r="BD1701" s="1"/>
      <c r="BE1701" s="1"/>
      <c r="BF1701" s="1"/>
      <c r="BG1701" s="1"/>
      <c r="BH1701" s="1"/>
      <c r="BI1701" s="1"/>
      <c r="BJ1701" s="1"/>
      <c r="BK1701" s="1"/>
      <c r="BL1701" s="1"/>
      <c r="BM1701" s="1"/>
      <c r="BN1701" s="1"/>
      <c r="BO1701" s="1"/>
      <c r="BP1701" s="1"/>
      <c r="BQ1701" s="1"/>
      <c r="BR1701" s="1"/>
      <c r="BS1701" s="1"/>
      <c r="BT1701" s="1"/>
      <c r="BU1701" s="1"/>
      <c r="BV1701" s="1"/>
      <c r="BW1701" s="1"/>
      <c r="BX1701" s="1"/>
      <c r="BY1701" s="1"/>
      <c r="BZ1701" s="1"/>
      <c r="CA1701" s="1"/>
      <c r="CB1701" s="1"/>
      <c r="CC1701" s="1"/>
      <c r="CD1701" s="1"/>
      <c r="CE1701" s="1"/>
      <c r="CF1701" s="1"/>
      <c r="CG1701" s="1"/>
      <c r="CH1701" s="1"/>
      <c r="CI1701" s="1"/>
      <c r="CJ1701" s="1"/>
      <c r="CK1701" s="1"/>
      <c r="CL1701" s="1"/>
      <c r="CM1701" s="1"/>
      <c r="CN1701" s="1"/>
      <c r="CO1701" s="1"/>
      <c r="CP1701" s="1"/>
      <c r="CQ1701" s="1"/>
      <c r="CR1701" s="1"/>
      <c r="CS1701" s="1"/>
      <c r="CT1701" s="1"/>
      <c r="CU1701" s="1"/>
      <c r="CV1701" s="1"/>
      <c r="CW1701" s="1"/>
      <c r="CX1701" s="1"/>
      <c r="CY1701" s="1"/>
      <c r="CZ1701" s="1"/>
      <c r="DA1701" s="1"/>
      <c r="DB1701" s="1"/>
      <c r="DC1701" s="1"/>
      <c r="DD1701" s="1"/>
      <c r="DE1701" s="1"/>
      <c r="DF1701" s="1"/>
      <c r="DG1701" s="1"/>
      <c r="DH1701" s="1"/>
      <c r="DI1701" s="1"/>
      <c r="DJ1701" s="1"/>
      <c r="DK1701" s="1"/>
      <c r="DL1701" s="1"/>
      <c r="DM1701" s="1"/>
      <c r="DN1701" s="1"/>
      <c r="DO1701" s="1"/>
      <c r="DP1701" s="1"/>
      <c r="DQ1701" s="1"/>
      <c r="DR1701" s="1"/>
      <c r="DS1701" s="1"/>
      <c r="DT1701" s="1"/>
      <c r="DU1701" s="1"/>
      <c r="DV1701" s="1"/>
      <c r="DW1701" s="1"/>
      <c r="DX1701" s="1"/>
      <c r="DY1701" s="1"/>
      <c r="DZ1701" s="1"/>
      <c r="EA1701" s="1"/>
      <c r="EB1701" s="1"/>
      <c r="EC1701" s="1"/>
      <c r="ED1701" s="1"/>
      <c r="EE1701" s="1"/>
      <c r="EF1701" s="1"/>
      <c r="EG1701" s="1"/>
    </row>
    <row r="1702" spans="1:137">
      <c r="A1702" s="1"/>
      <c r="B1702" s="1"/>
      <c r="C1702" s="1"/>
      <c r="D1702" s="1"/>
      <c r="E1702" s="10"/>
      <c r="F1702" s="1"/>
      <c r="G1702" s="1"/>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c r="BC1702" s="1"/>
      <c r="BD1702" s="1"/>
      <c r="BE1702" s="1"/>
      <c r="BF1702" s="1"/>
      <c r="BG1702" s="1"/>
      <c r="BH1702" s="1"/>
      <c r="BI1702" s="1"/>
      <c r="BJ1702" s="1"/>
      <c r="BK1702" s="1"/>
      <c r="BL1702" s="1"/>
      <c r="BM1702" s="1"/>
      <c r="BN1702" s="1"/>
      <c r="BO1702" s="1"/>
      <c r="BP1702" s="1"/>
      <c r="BQ1702" s="1"/>
      <c r="BR1702" s="1"/>
      <c r="BS1702" s="1"/>
      <c r="BT1702" s="1"/>
      <c r="BU1702" s="1"/>
      <c r="BV1702" s="1"/>
      <c r="BW1702" s="1"/>
      <c r="BX1702" s="1"/>
      <c r="BY1702" s="1"/>
      <c r="BZ1702" s="1"/>
      <c r="CA1702" s="1"/>
      <c r="CB1702" s="1"/>
      <c r="CC1702" s="1"/>
      <c r="CD1702" s="1"/>
      <c r="CE1702" s="1"/>
      <c r="CF1702" s="1"/>
      <c r="CG1702" s="1"/>
      <c r="CH1702" s="1"/>
      <c r="CI1702" s="1"/>
      <c r="CJ1702" s="1"/>
      <c r="CK1702" s="1"/>
      <c r="CL1702" s="1"/>
      <c r="CM1702" s="1"/>
      <c r="CN1702" s="1"/>
      <c r="CO1702" s="1"/>
      <c r="CP1702" s="1"/>
      <c r="CQ1702" s="1"/>
      <c r="CR1702" s="1"/>
      <c r="CS1702" s="1"/>
      <c r="CT1702" s="1"/>
      <c r="CU1702" s="1"/>
      <c r="CV1702" s="1"/>
      <c r="CW1702" s="1"/>
      <c r="CX1702" s="1"/>
      <c r="CY1702" s="1"/>
      <c r="CZ1702" s="1"/>
      <c r="DA1702" s="1"/>
      <c r="DB1702" s="1"/>
      <c r="DC1702" s="1"/>
      <c r="DD1702" s="1"/>
      <c r="DE1702" s="1"/>
      <c r="DF1702" s="1"/>
      <c r="DG1702" s="1"/>
      <c r="DH1702" s="1"/>
      <c r="DI1702" s="1"/>
      <c r="DJ1702" s="1"/>
      <c r="DK1702" s="1"/>
      <c r="DL1702" s="1"/>
      <c r="DM1702" s="1"/>
      <c r="DN1702" s="1"/>
      <c r="DO1702" s="1"/>
      <c r="DP1702" s="1"/>
      <c r="DQ1702" s="1"/>
      <c r="DR1702" s="1"/>
      <c r="DS1702" s="1"/>
      <c r="DT1702" s="1"/>
      <c r="DU1702" s="1"/>
      <c r="DV1702" s="1"/>
      <c r="DW1702" s="1"/>
      <c r="DX1702" s="1"/>
      <c r="DY1702" s="1"/>
      <c r="DZ1702" s="1"/>
      <c r="EA1702" s="1"/>
      <c r="EB1702" s="1"/>
      <c r="EC1702" s="1"/>
      <c r="ED1702" s="1"/>
      <c r="EE1702" s="1"/>
      <c r="EF1702" s="1"/>
      <c r="EG1702" s="1"/>
    </row>
    <row r="1703" spans="1:137">
      <c r="A1703" s="1"/>
      <c r="B1703" s="1"/>
      <c r="C1703" s="1"/>
      <c r="D1703" s="1"/>
      <c r="E1703" s="10"/>
      <c r="F1703" s="1"/>
      <c r="G1703" s="1"/>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1"/>
      <c r="BH1703" s="1"/>
      <c r="BI1703" s="1"/>
      <c r="BJ1703" s="1"/>
      <c r="BK1703" s="1"/>
      <c r="BL1703" s="1"/>
      <c r="BM1703" s="1"/>
      <c r="BN1703" s="1"/>
      <c r="BO1703" s="1"/>
      <c r="BP1703" s="1"/>
      <c r="BQ1703" s="1"/>
      <c r="BR1703" s="1"/>
      <c r="BS1703" s="1"/>
      <c r="BT1703" s="1"/>
      <c r="BU1703" s="1"/>
      <c r="BV1703" s="1"/>
      <c r="BW1703" s="1"/>
      <c r="BX1703" s="1"/>
      <c r="BY1703" s="1"/>
      <c r="BZ1703" s="1"/>
      <c r="CA1703" s="1"/>
      <c r="CB1703" s="1"/>
      <c r="CC1703" s="1"/>
      <c r="CD1703" s="1"/>
      <c r="CE1703" s="1"/>
      <c r="CF1703" s="1"/>
      <c r="CG1703" s="1"/>
      <c r="CH1703" s="1"/>
      <c r="CI1703" s="1"/>
      <c r="CJ1703" s="1"/>
      <c r="CK1703" s="1"/>
      <c r="CL1703" s="1"/>
      <c r="CM1703" s="1"/>
      <c r="CN1703" s="1"/>
      <c r="CO1703" s="1"/>
      <c r="CP1703" s="1"/>
      <c r="CQ1703" s="1"/>
      <c r="CR1703" s="1"/>
      <c r="CS1703" s="1"/>
      <c r="CT1703" s="1"/>
      <c r="CU1703" s="1"/>
      <c r="CV1703" s="1"/>
      <c r="CW1703" s="1"/>
      <c r="CX1703" s="1"/>
      <c r="CY1703" s="1"/>
      <c r="CZ1703" s="1"/>
      <c r="DA1703" s="1"/>
      <c r="DB1703" s="1"/>
      <c r="DC1703" s="1"/>
      <c r="DD1703" s="1"/>
      <c r="DE1703" s="1"/>
      <c r="DF1703" s="1"/>
      <c r="DG1703" s="1"/>
      <c r="DH1703" s="1"/>
      <c r="DI1703" s="1"/>
      <c r="DJ1703" s="1"/>
      <c r="DK1703" s="1"/>
      <c r="DL1703" s="1"/>
      <c r="DM1703" s="1"/>
      <c r="DN1703" s="1"/>
      <c r="DO1703" s="1"/>
      <c r="DP1703" s="1"/>
      <c r="DQ1703" s="1"/>
      <c r="DR1703" s="1"/>
      <c r="DS1703" s="1"/>
      <c r="DT1703" s="1"/>
      <c r="DU1703" s="1"/>
      <c r="DV1703" s="1"/>
      <c r="DW1703" s="1"/>
      <c r="DX1703" s="1"/>
      <c r="DY1703" s="1"/>
      <c r="DZ1703" s="1"/>
      <c r="EA1703" s="1"/>
      <c r="EB1703" s="1"/>
      <c r="EC1703" s="1"/>
      <c r="ED1703" s="1"/>
      <c r="EE1703" s="1"/>
      <c r="EF1703" s="1"/>
      <c r="EG1703" s="1"/>
    </row>
    <row r="1704" spans="1:137">
      <c r="A1704" s="1"/>
      <c r="B1704" s="1"/>
      <c r="C1704" s="1"/>
      <c r="D1704" s="1"/>
      <c r="E1704" s="10"/>
      <c r="F1704" s="1"/>
      <c r="G1704" s="1"/>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1"/>
      <c r="BH1704" s="1"/>
      <c r="BI1704" s="1"/>
      <c r="BJ1704" s="1"/>
      <c r="BK1704" s="1"/>
      <c r="BL1704" s="1"/>
      <c r="BM1704" s="1"/>
      <c r="BN1704" s="1"/>
      <c r="BO1704" s="1"/>
      <c r="BP1704" s="1"/>
      <c r="BQ1704" s="1"/>
      <c r="BR1704" s="1"/>
      <c r="BS1704" s="1"/>
      <c r="BT1704" s="1"/>
      <c r="BU1704" s="1"/>
      <c r="BV1704" s="1"/>
      <c r="BW1704" s="1"/>
      <c r="BX1704" s="1"/>
      <c r="BY1704" s="1"/>
      <c r="BZ1704" s="1"/>
      <c r="CA1704" s="1"/>
      <c r="CB1704" s="1"/>
      <c r="CC1704" s="1"/>
      <c r="CD1704" s="1"/>
      <c r="CE1704" s="1"/>
      <c r="CF1704" s="1"/>
      <c r="CG1704" s="1"/>
      <c r="CH1704" s="1"/>
      <c r="CI1704" s="1"/>
      <c r="CJ1704" s="1"/>
      <c r="CK1704" s="1"/>
      <c r="CL1704" s="1"/>
      <c r="CM1704" s="1"/>
      <c r="CN1704" s="1"/>
      <c r="CO1704" s="1"/>
      <c r="CP1704" s="1"/>
      <c r="CQ1704" s="1"/>
      <c r="CR1704" s="1"/>
      <c r="CS1704" s="1"/>
      <c r="CT1704" s="1"/>
      <c r="CU1704" s="1"/>
      <c r="CV1704" s="1"/>
      <c r="CW1704" s="1"/>
      <c r="CX1704" s="1"/>
      <c r="CY1704" s="1"/>
      <c r="CZ1704" s="1"/>
      <c r="DA1704" s="1"/>
      <c r="DB1704" s="1"/>
      <c r="DC1704" s="1"/>
      <c r="DD1704" s="1"/>
      <c r="DE1704" s="1"/>
      <c r="DF1704" s="1"/>
      <c r="DG1704" s="1"/>
      <c r="DH1704" s="1"/>
      <c r="DI1704" s="1"/>
      <c r="DJ1704" s="1"/>
      <c r="DK1704" s="1"/>
      <c r="DL1704" s="1"/>
      <c r="DM1704" s="1"/>
      <c r="DN1704" s="1"/>
      <c r="DO1704" s="1"/>
      <c r="DP1704" s="1"/>
      <c r="DQ1704" s="1"/>
      <c r="DR1704" s="1"/>
      <c r="DS1704" s="1"/>
      <c r="DT1704" s="1"/>
      <c r="DU1704" s="1"/>
      <c r="DV1704" s="1"/>
      <c r="DW1704" s="1"/>
      <c r="DX1704" s="1"/>
      <c r="DY1704" s="1"/>
      <c r="DZ1704" s="1"/>
      <c r="EA1704" s="1"/>
      <c r="EB1704" s="1"/>
      <c r="EC1704" s="1"/>
      <c r="ED1704" s="1"/>
      <c r="EE1704" s="1"/>
      <c r="EF1704" s="1"/>
      <c r="EG1704" s="1"/>
    </row>
    <row r="1705" spans="1:137">
      <c r="A1705" s="1"/>
      <c r="B1705" s="1"/>
      <c r="C1705" s="1"/>
      <c r="D1705" s="1"/>
      <c r="E1705" s="10"/>
      <c r="F1705" s="1"/>
      <c r="G1705" s="1"/>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c r="BH1705" s="1"/>
      <c r="BI1705" s="1"/>
      <c r="BJ1705" s="1"/>
      <c r="BK1705" s="1"/>
      <c r="BL1705" s="1"/>
      <c r="BM1705" s="1"/>
      <c r="BN1705" s="1"/>
      <c r="BO1705" s="1"/>
      <c r="BP1705" s="1"/>
      <c r="BQ1705" s="1"/>
      <c r="BR1705" s="1"/>
      <c r="BS1705" s="1"/>
      <c r="BT1705" s="1"/>
      <c r="BU1705" s="1"/>
      <c r="BV1705" s="1"/>
      <c r="BW1705" s="1"/>
      <c r="BX1705" s="1"/>
      <c r="BY1705" s="1"/>
      <c r="BZ1705" s="1"/>
      <c r="CA1705" s="1"/>
      <c r="CB1705" s="1"/>
      <c r="CC1705" s="1"/>
      <c r="CD1705" s="1"/>
      <c r="CE1705" s="1"/>
      <c r="CF1705" s="1"/>
      <c r="CG1705" s="1"/>
      <c r="CH1705" s="1"/>
      <c r="CI1705" s="1"/>
      <c r="CJ1705" s="1"/>
      <c r="CK1705" s="1"/>
      <c r="CL1705" s="1"/>
      <c r="CM1705" s="1"/>
      <c r="CN1705" s="1"/>
      <c r="CO1705" s="1"/>
      <c r="CP1705" s="1"/>
      <c r="CQ1705" s="1"/>
      <c r="CR1705" s="1"/>
      <c r="CS1705" s="1"/>
      <c r="CT1705" s="1"/>
      <c r="CU1705" s="1"/>
      <c r="CV1705" s="1"/>
      <c r="CW1705" s="1"/>
      <c r="CX1705" s="1"/>
      <c r="CY1705" s="1"/>
      <c r="CZ1705" s="1"/>
      <c r="DA1705" s="1"/>
      <c r="DB1705" s="1"/>
      <c r="DC1705" s="1"/>
      <c r="DD1705" s="1"/>
      <c r="DE1705" s="1"/>
      <c r="DF1705" s="1"/>
      <c r="DG1705" s="1"/>
      <c r="DH1705" s="1"/>
      <c r="DI1705" s="1"/>
      <c r="DJ1705" s="1"/>
      <c r="DK1705" s="1"/>
      <c r="DL1705" s="1"/>
      <c r="DM1705" s="1"/>
      <c r="DN1705" s="1"/>
      <c r="DO1705" s="1"/>
      <c r="DP1705" s="1"/>
      <c r="DQ1705" s="1"/>
      <c r="DR1705" s="1"/>
      <c r="DS1705" s="1"/>
      <c r="DT1705" s="1"/>
      <c r="DU1705" s="1"/>
      <c r="DV1705" s="1"/>
      <c r="DW1705" s="1"/>
      <c r="DX1705" s="1"/>
      <c r="DY1705" s="1"/>
      <c r="DZ1705" s="1"/>
      <c r="EA1705" s="1"/>
      <c r="EB1705" s="1"/>
      <c r="EC1705" s="1"/>
      <c r="ED1705" s="1"/>
      <c r="EE1705" s="1"/>
      <c r="EF1705" s="1"/>
      <c r="EG1705" s="1"/>
    </row>
    <row r="1706" spans="1:137">
      <c r="A1706" s="1"/>
      <c r="B1706" s="1"/>
      <c r="C1706" s="1"/>
      <c r="D1706" s="1"/>
      <c r="E1706" s="10"/>
      <c r="F1706" s="1"/>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c r="BH1706" s="1"/>
      <c r="BI1706" s="1"/>
      <c r="BJ1706" s="1"/>
      <c r="BK1706" s="1"/>
      <c r="BL1706" s="1"/>
      <c r="BM1706" s="1"/>
      <c r="BN1706" s="1"/>
      <c r="BO1706" s="1"/>
      <c r="BP1706" s="1"/>
      <c r="BQ1706" s="1"/>
      <c r="BR1706" s="1"/>
      <c r="BS1706" s="1"/>
      <c r="BT1706" s="1"/>
      <c r="BU1706" s="1"/>
      <c r="BV1706" s="1"/>
      <c r="BW1706" s="1"/>
      <c r="BX1706" s="1"/>
      <c r="BY1706" s="1"/>
      <c r="BZ1706" s="1"/>
      <c r="CA1706" s="1"/>
      <c r="CB1706" s="1"/>
      <c r="CC1706" s="1"/>
      <c r="CD1706" s="1"/>
      <c r="CE1706" s="1"/>
      <c r="CF1706" s="1"/>
      <c r="CG1706" s="1"/>
      <c r="CH1706" s="1"/>
      <c r="CI1706" s="1"/>
      <c r="CJ1706" s="1"/>
      <c r="CK1706" s="1"/>
      <c r="CL1706" s="1"/>
      <c r="CM1706" s="1"/>
      <c r="CN1706" s="1"/>
      <c r="CO1706" s="1"/>
      <c r="CP1706" s="1"/>
      <c r="CQ1706" s="1"/>
      <c r="CR1706" s="1"/>
      <c r="CS1706" s="1"/>
      <c r="CT1706" s="1"/>
      <c r="CU1706" s="1"/>
      <c r="CV1706" s="1"/>
      <c r="CW1706" s="1"/>
      <c r="CX1706" s="1"/>
      <c r="CY1706" s="1"/>
      <c r="CZ1706" s="1"/>
      <c r="DA1706" s="1"/>
      <c r="DB1706" s="1"/>
      <c r="DC1706" s="1"/>
      <c r="DD1706" s="1"/>
      <c r="DE1706" s="1"/>
      <c r="DF1706" s="1"/>
      <c r="DG1706" s="1"/>
      <c r="DH1706" s="1"/>
      <c r="DI1706" s="1"/>
      <c r="DJ1706" s="1"/>
      <c r="DK1706" s="1"/>
      <c r="DL1706" s="1"/>
      <c r="DM1706" s="1"/>
      <c r="DN1706" s="1"/>
      <c r="DO1706" s="1"/>
      <c r="DP1706" s="1"/>
      <c r="DQ1706" s="1"/>
      <c r="DR1706" s="1"/>
      <c r="DS1706" s="1"/>
      <c r="DT1706" s="1"/>
      <c r="DU1706" s="1"/>
      <c r="DV1706" s="1"/>
      <c r="DW1706" s="1"/>
      <c r="DX1706" s="1"/>
      <c r="DY1706" s="1"/>
      <c r="DZ1706" s="1"/>
      <c r="EA1706" s="1"/>
      <c r="EB1706" s="1"/>
      <c r="EC1706" s="1"/>
      <c r="ED1706" s="1"/>
      <c r="EE1706" s="1"/>
      <c r="EF1706" s="1"/>
      <c r="EG1706" s="1"/>
    </row>
    <row r="1707" spans="1:137">
      <c r="A1707" s="1"/>
      <c r="B1707" s="1"/>
      <c r="C1707" s="1"/>
      <c r="D1707" s="1"/>
      <c r="E1707" s="10"/>
      <c r="F1707" s="1"/>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c r="BH1707" s="1"/>
      <c r="BI1707" s="1"/>
      <c r="BJ1707" s="1"/>
      <c r="BK1707" s="1"/>
      <c r="BL1707" s="1"/>
      <c r="BM1707" s="1"/>
      <c r="BN1707" s="1"/>
      <c r="BO1707" s="1"/>
      <c r="BP1707" s="1"/>
      <c r="BQ1707" s="1"/>
      <c r="BR1707" s="1"/>
      <c r="BS1707" s="1"/>
      <c r="BT1707" s="1"/>
      <c r="BU1707" s="1"/>
      <c r="BV1707" s="1"/>
      <c r="BW1707" s="1"/>
      <c r="BX1707" s="1"/>
      <c r="BY1707" s="1"/>
      <c r="BZ1707" s="1"/>
      <c r="CA1707" s="1"/>
      <c r="CB1707" s="1"/>
      <c r="CC1707" s="1"/>
      <c r="CD1707" s="1"/>
      <c r="CE1707" s="1"/>
      <c r="CF1707" s="1"/>
      <c r="CG1707" s="1"/>
      <c r="CH1707" s="1"/>
      <c r="CI1707" s="1"/>
      <c r="CJ1707" s="1"/>
      <c r="CK1707" s="1"/>
      <c r="CL1707" s="1"/>
      <c r="CM1707" s="1"/>
      <c r="CN1707" s="1"/>
      <c r="CO1707" s="1"/>
      <c r="CP1707" s="1"/>
      <c r="CQ1707" s="1"/>
      <c r="CR1707" s="1"/>
      <c r="CS1707" s="1"/>
      <c r="CT1707" s="1"/>
      <c r="CU1707" s="1"/>
      <c r="CV1707" s="1"/>
      <c r="CW1707" s="1"/>
      <c r="CX1707" s="1"/>
      <c r="CY1707" s="1"/>
      <c r="CZ1707" s="1"/>
      <c r="DA1707" s="1"/>
      <c r="DB1707" s="1"/>
      <c r="DC1707" s="1"/>
      <c r="DD1707" s="1"/>
      <c r="DE1707" s="1"/>
      <c r="DF1707" s="1"/>
      <c r="DG1707" s="1"/>
      <c r="DH1707" s="1"/>
      <c r="DI1707" s="1"/>
      <c r="DJ1707" s="1"/>
      <c r="DK1707" s="1"/>
      <c r="DL1707" s="1"/>
      <c r="DM1707" s="1"/>
      <c r="DN1707" s="1"/>
      <c r="DO1707" s="1"/>
      <c r="DP1707" s="1"/>
      <c r="DQ1707" s="1"/>
      <c r="DR1707" s="1"/>
      <c r="DS1707" s="1"/>
      <c r="DT1707" s="1"/>
      <c r="DU1707" s="1"/>
      <c r="DV1707" s="1"/>
      <c r="DW1707" s="1"/>
      <c r="DX1707" s="1"/>
      <c r="DY1707" s="1"/>
      <c r="DZ1707" s="1"/>
      <c r="EA1707" s="1"/>
      <c r="EB1707" s="1"/>
      <c r="EC1707" s="1"/>
      <c r="ED1707" s="1"/>
      <c r="EE1707" s="1"/>
      <c r="EF1707" s="1"/>
      <c r="EG1707" s="1"/>
    </row>
    <row r="1708" spans="1:137">
      <c r="A1708" s="1"/>
      <c r="B1708" s="1"/>
      <c r="C1708" s="1"/>
      <c r="D1708" s="1"/>
      <c r="E1708" s="10"/>
      <c r="F1708" s="1"/>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c r="BH1708" s="1"/>
      <c r="BI1708" s="1"/>
      <c r="BJ1708" s="1"/>
      <c r="BK1708" s="1"/>
      <c r="BL1708" s="1"/>
      <c r="BM1708" s="1"/>
      <c r="BN1708" s="1"/>
      <c r="BO1708" s="1"/>
      <c r="BP1708" s="1"/>
      <c r="BQ1708" s="1"/>
      <c r="BR1708" s="1"/>
      <c r="BS1708" s="1"/>
      <c r="BT1708" s="1"/>
      <c r="BU1708" s="1"/>
      <c r="BV1708" s="1"/>
      <c r="BW1708" s="1"/>
      <c r="BX1708" s="1"/>
      <c r="BY1708" s="1"/>
      <c r="BZ1708" s="1"/>
      <c r="CA1708" s="1"/>
      <c r="CB1708" s="1"/>
      <c r="CC1708" s="1"/>
      <c r="CD1708" s="1"/>
      <c r="CE1708" s="1"/>
      <c r="CF1708" s="1"/>
      <c r="CG1708" s="1"/>
      <c r="CH1708" s="1"/>
      <c r="CI1708" s="1"/>
      <c r="CJ1708" s="1"/>
      <c r="CK1708" s="1"/>
      <c r="CL1708" s="1"/>
      <c r="CM1708" s="1"/>
      <c r="CN1708" s="1"/>
      <c r="CO1708" s="1"/>
      <c r="CP1708" s="1"/>
      <c r="CQ1708" s="1"/>
      <c r="CR1708" s="1"/>
      <c r="CS1708" s="1"/>
      <c r="CT1708" s="1"/>
      <c r="CU1708" s="1"/>
      <c r="CV1708" s="1"/>
      <c r="CW1708" s="1"/>
      <c r="CX1708" s="1"/>
      <c r="CY1708" s="1"/>
      <c r="CZ1708" s="1"/>
      <c r="DA1708" s="1"/>
      <c r="DB1708" s="1"/>
      <c r="DC1708" s="1"/>
      <c r="DD1708" s="1"/>
      <c r="DE1708" s="1"/>
      <c r="DF1708" s="1"/>
      <c r="DG1708" s="1"/>
      <c r="DH1708" s="1"/>
      <c r="DI1708" s="1"/>
      <c r="DJ1708" s="1"/>
      <c r="DK1708" s="1"/>
      <c r="DL1708" s="1"/>
      <c r="DM1708" s="1"/>
      <c r="DN1708" s="1"/>
      <c r="DO1708" s="1"/>
      <c r="DP1708" s="1"/>
      <c r="DQ1708" s="1"/>
      <c r="DR1708" s="1"/>
      <c r="DS1708" s="1"/>
      <c r="DT1708" s="1"/>
      <c r="DU1708" s="1"/>
      <c r="DV1708" s="1"/>
      <c r="DW1708" s="1"/>
      <c r="DX1708" s="1"/>
      <c r="DY1708" s="1"/>
      <c r="DZ1708" s="1"/>
      <c r="EA1708" s="1"/>
      <c r="EB1708" s="1"/>
      <c r="EC1708" s="1"/>
      <c r="ED1708" s="1"/>
      <c r="EE1708" s="1"/>
      <c r="EF1708" s="1"/>
      <c r="EG1708" s="1"/>
    </row>
    <row r="1709" spans="1:137">
      <c r="A1709" s="1"/>
      <c r="B1709" s="1"/>
      <c r="C1709" s="1"/>
      <c r="D1709" s="1"/>
      <c r="E1709" s="10"/>
      <c r="F1709" s="1"/>
      <c r="G1709" s="1"/>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1"/>
      <c r="BH1709" s="1"/>
      <c r="BI1709" s="1"/>
      <c r="BJ1709" s="1"/>
      <c r="BK1709" s="1"/>
      <c r="BL1709" s="1"/>
      <c r="BM1709" s="1"/>
      <c r="BN1709" s="1"/>
      <c r="BO1709" s="1"/>
      <c r="BP1709" s="1"/>
      <c r="BQ1709" s="1"/>
      <c r="BR1709" s="1"/>
      <c r="BS1709" s="1"/>
      <c r="BT1709" s="1"/>
      <c r="BU1709" s="1"/>
      <c r="BV1709" s="1"/>
      <c r="BW1709" s="1"/>
      <c r="BX1709" s="1"/>
      <c r="BY1709" s="1"/>
      <c r="BZ1709" s="1"/>
      <c r="CA1709" s="1"/>
      <c r="CB1709" s="1"/>
      <c r="CC1709" s="1"/>
      <c r="CD1709" s="1"/>
      <c r="CE1709" s="1"/>
      <c r="CF1709" s="1"/>
      <c r="CG1709" s="1"/>
      <c r="CH1709" s="1"/>
      <c r="CI1709" s="1"/>
      <c r="CJ1709" s="1"/>
      <c r="CK1709" s="1"/>
      <c r="CL1709" s="1"/>
      <c r="CM1709" s="1"/>
      <c r="CN1709" s="1"/>
      <c r="CO1709" s="1"/>
      <c r="CP1709" s="1"/>
      <c r="CQ1709" s="1"/>
      <c r="CR1709" s="1"/>
      <c r="CS1709" s="1"/>
      <c r="CT1709" s="1"/>
      <c r="CU1709" s="1"/>
      <c r="CV1709" s="1"/>
      <c r="CW1709" s="1"/>
      <c r="CX1709" s="1"/>
      <c r="CY1709" s="1"/>
      <c r="CZ1709" s="1"/>
      <c r="DA1709" s="1"/>
      <c r="DB1709" s="1"/>
      <c r="DC1709" s="1"/>
      <c r="DD1709" s="1"/>
      <c r="DE1709" s="1"/>
      <c r="DF1709" s="1"/>
      <c r="DG1709" s="1"/>
      <c r="DH1709" s="1"/>
      <c r="DI1709" s="1"/>
      <c r="DJ1709" s="1"/>
      <c r="DK1709" s="1"/>
      <c r="DL1709" s="1"/>
      <c r="DM1709" s="1"/>
      <c r="DN1709" s="1"/>
      <c r="DO1709" s="1"/>
      <c r="DP1709" s="1"/>
      <c r="DQ1709" s="1"/>
      <c r="DR1709" s="1"/>
      <c r="DS1709" s="1"/>
      <c r="DT1709" s="1"/>
      <c r="DU1709" s="1"/>
      <c r="DV1709" s="1"/>
      <c r="DW1709" s="1"/>
      <c r="DX1709" s="1"/>
      <c r="DY1709" s="1"/>
      <c r="DZ1709" s="1"/>
      <c r="EA1709" s="1"/>
      <c r="EB1709" s="1"/>
      <c r="EC1709" s="1"/>
      <c r="ED1709" s="1"/>
      <c r="EE1709" s="1"/>
      <c r="EF1709" s="1"/>
      <c r="EG1709" s="1"/>
    </row>
    <row r="1710" spans="1:137">
      <c r="A1710" s="1"/>
      <c r="B1710" s="1"/>
      <c r="C1710" s="1"/>
      <c r="D1710" s="1"/>
      <c r="E1710" s="10"/>
      <c r="F1710" s="1"/>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1"/>
      <c r="BH1710" s="1"/>
      <c r="BI1710" s="1"/>
      <c r="BJ1710" s="1"/>
      <c r="BK1710" s="1"/>
      <c r="BL1710" s="1"/>
      <c r="BM1710" s="1"/>
      <c r="BN1710" s="1"/>
      <c r="BO1710" s="1"/>
      <c r="BP1710" s="1"/>
      <c r="BQ1710" s="1"/>
      <c r="BR1710" s="1"/>
      <c r="BS1710" s="1"/>
      <c r="BT1710" s="1"/>
      <c r="BU1710" s="1"/>
      <c r="BV1710" s="1"/>
      <c r="BW1710" s="1"/>
      <c r="BX1710" s="1"/>
      <c r="BY1710" s="1"/>
      <c r="BZ1710" s="1"/>
      <c r="CA1710" s="1"/>
      <c r="CB1710" s="1"/>
      <c r="CC1710" s="1"/>
      <c r="CD1710" s="1"/>
      <c r="CE1710" s="1"/>
      <c r="CF1710" s="1"/>
      <c r="CG1710" s="1"/>
      <c r="CH1710" s="1"/>
      <c r="CI1710" s="1"/>
      <c r="CJ1710" s="1"/>
      <c r="CK1710" s="1"/>
      <c r="CL1710" s="1"/>
      <c r="CM1710" s="1"/>
      <c r="CN1710" s="1"/>
      <c r="CO1710" s="1"/>
      <c r="CP1710" s="1"/>
      <c r="CQ1710" s="1"/>
      <c r="CR1710" s="1"/>
      <c r="CS1710" s="1"/>
      <c r="CT1710" s="1"/>
      <c r="CU1710" s="1"/>
      <c r="CV1710" s="1"/>
      <c r="CW1710" s="1"/>
      <c r="CX1710" s="1"/>
      <c r="CY1710" s="1"/>
      <c r="CZ1710" s="1"/>
      <c r="DA1710" s="1"/>
      <c r="DB1710" s="1"/>
      <c r="DC1710" s="1"/>
      <c r="DD1710" s="1"/>
      <c r="DE1710" s="1"/>
      <c r="DF1710" s="1"/>
      <c r="DG1710" s="1"/>
      <c r="DH1710" s="1"/>
      <c r="DI1710" s="1"/>
      <c r="DJ1710" s="1"/>
      <c r="DK1710" s="1"/>
      <c r="DL1710" s="1"/>
      <c r="DM1710" s="1"/>
      <c r="DN1710" s="1"/>
      <c r="DO1710" s="1"/>
      <c r="DP1710" s="1"/>
      <c r="DQ1710" s="1"/>
      <c r="DR1710" s="1"/>
      <c r="DS1710" s="1"/>
      <c r="DT1710" s="1"/>
      <c r="DU1710" s="1"/>
      <c r="DV1710" s="1"/>
      <c r="DW1710" s="1"/>
      <c r="DX1710" s="1"/>
      <c r="DY1710" s="1"/>
      <c r="DZ1710" s="1"/>
      <c r="EA1710" s="1"/>
      <c r="EB1710" s="1"/>
      <c r="EC1710" s="1"/>
      <c r="ED1710" s="1"/>
      <c r="EE1710" s="1"/>
      <c r="EF1710" s="1"/>
      <c r="EG1710" s="1"/>
    </row>
    <row r="1711" spans="1:137">
      <c r="A1711" s="1"/>
      <c r="B1711" s="1"/>
      <c r="C1711" s="1"/>
      <c r="D1711" s="1"/>
      <c r="E1711" s="10"/>
      <c r="F1711" s="1"/>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1"/>
      <c r="BH1711" s="1"/>
      <c r="BI1711" s="1"/>
      <c r="BJ1711" s="1"/>
      <c r="BK1711" s="1"/>
      <c r="BL1711" s="1"/>
      <c r="BM1711" s="1"/>
      <c r="BN1711" s="1"/>
      <c r="BO1711" s="1"/>
      <c r="BP1711" s="1"/>
      <c r="BQ1711" s="1"/>
      <c r="BR1711" s="1"/>
      <c r="BS1711" s="1"/>
      <c r="BT1711" s="1"/>
      <c r="BU1711" s="1"/>
      <c r="BV1711" s="1"/>
      <c r="BW1711" s="1"/>
      <c r="BX1711" s="1"/>
      <c r="BY1711" s="1"/>
      <c r="BZ1711" s="1"/>
      <c r="CA1711" s="1"/>
      <c r="CB1711" s="1"/>
      <c r="CC1711" s="1"/>
      <c r="CD1711" s="1"/>
      <c r="CE1711" s="1"/>
      <c r="CF1711" s="1"/>
      <c r="CG1711" s="1"/>
      <c r="CH1711" s="1"/>
      <c r="CI1711" s="1"/>
      <c r="CJ1711" s="1"/>
      <c r="CK1711" s="1"/>
      <c r="CL1711" s="1"/>
      <c r="CM1711" s="1"/>
      <c r="CN1711" s="1"/>
      <c r="CO1711" s="1"/>
      <c r="CP1711" s="1"/>
      <c r="CQ1711" s="1"/>
      <c r="CR1711" s="1"/>
      <c r="CS1711" s="1"/>
      <c r="CT1711" s="1"/>
      <c r="CU1711" s="1"/>
      <c r="CV1711" s="1"/>
      <c r="CW1711" s="1"/>
      <c r="CX1711" s="1"/>
      <c r="CY1711" s="1"/>
      <c r="CZ1711" s="1"/>
      <c r="DA1711" s="1"/>
      <c r="DB1711" s="1"/>
      <c r="DC1711" s="1"/>
      <c r="DD1711" s="1"/>
      <c r="DE1711" s="1"/>
      <c r="DF1711" s="1"/>
      <c r="DG1711" s="1"/>
      <c r="DH1711" s="1"/>
      <c r="DI1711" s="1"/>
      <c r="DJ1711" s="1"/>
      <c r="DK1711" s="1"/>
      <c r="DL1711" s="1"/>
      <c r="DM1711" s="1"/>
      <c r="DN1711" s="1"/>
      <c r="DO1711" s="1"/>
      <c r="DP1711" s="1"/>
      <c r="DQ1711" s="1"/>
      <c r="DR1711" s="1"/>
      <c r="DS1711" s="1"/>
      <c r="DT1711" s="1"/>
      <c r="DU1711" s="1"/>
      <c r="DV1711" s="1"/>
      <c r="DW1711" s="1"/>
      <c r="DX1711" s="1"/>
      <c r="DY1711" s="1"/>
      <c r="DZ1711" s="1"/>
      <c r="EA1711" s="1"/>
      <c r="EB1711" s="1"/>
      <c r="EC1711" s="1"/>
      <c r="ED1711" s="1"/>
      <c r="EE1711" s="1"/>
      <c r="EF1711" s="1"/>
      <c r="EG1711" s="1"/>
    </row>
    <row r="1712" spans="1:137">
      <c r="A1712" s="1"/>
      <c r="B1712" s="1"/>
      <c r="C1712" s="1"/>
      <c r="D1712" s="1"/>
      <c r="E1712" s="10"/>
      <c r="F1712" s="1"/>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1"/>
      <c r="BH1712" s="1"/>
      <c r="BI1712" s="1"/>
      <c r="BJ1712" s="1"/>
      <c r="BK1712" s="1"/>
      <c r="BL1712" s="1"/>
      <c r="BM1712" s="1"/>
      <c r="BN1712" s="1"/>
      <c r="BO1712" s="1"/>
      <c r="BP1712" s="1"/>
      <c r="BQ1712" s="1"/>
      <c r="BR1712" s="1"/>
      <c r="BS1712" s="1"/>
      <c r="BT1712" s="1"/>
      <c r="BU1712" s="1"/>
      <c r="BV1712" s="1"/>
      <c r="BW1712" s="1"/>
      <c r="BX1712" s="1"/>
      <c r="BY1712" s="1"/>
      <c r="BZ1712" s="1"/>
      <c r="CA1712" s="1"/>
      <c r="CB1712" s="1"/>
      <c r="CC1712" s="1"/>
      <c r="CD1712" s="1"/>
      <c r="CE1712" s="1"/>
      <c r="CF1712" s="1"/>
      <c r="CG1712" s="1"/>
      <c r="CH1712" s="1"/>
      <c r="CI1712" s="1"/>
      <c r="CJ1712" s="1"/>
      <c r="CK1712" s="1"/>
      <c r="CL1712" s="1"/>
      <c r="CM1712" s="1"/>
      <c r="CN1712" s="1"/>
      <c r="CO1712" s="1"/>
      <c r="CP1712" s="1"/>
      <c r="CQ1712" s="1"/>
      <c r="CR1712" s="1"/>
      <c r="CS1712" s="1"/>
      <c r="CT1712" s="1"/>
      <c r="CU1712" s="1"/>
      <c r="CV1712" s="1"/>
      <c r="CW1712" s="1"/>
      <c r="CX1712" s="1"/>
      <c r="CY1712" s="1"/>
      <c r="CZ1712" s="1"/>
      <c r="DA1712" s="1"/>
      <c r="DB1712" s="1"/>
      <c r="DC1712" s="1"/>
      <c r="DD1712" s="1"/>
      <c r="DE1712" s="1"/>
      <c r="DF1712" s="1"/>
      <c r="DG1712" s="1"/>
      <c r="DH1712" s="1"/>
      <c r="DI1712" s="1"/>
      <c r="DJ1712" s="1"/>
      <c r="DK1712" s="1"/>
      <c r="DL1712" s="1"/>
      <c r="DM1712" s="1"/>
      <c r="DN1712" s="1"/>
      <c r="DO1712" s="1"/>
      <c r="DP1712" s="1"/>
      <c r="DQ1712" s="1"/>
      <c r="DR1712" s="1"/>
      <c r="DS1712" s="1"/>
      <c r="DT1712" s="1"/>
      <c r="DU1712" s="1"/>
      <c r="DV1712" s="1"/>
      <c r="DW1712" s="1"/>
      <c r="DX1712" s="1"/>
      <c r="DY1712" s="1"/>
      <c r="DZ1712" s="1"/>
      <c r="EA1712" s="1"/>
      <c r="EB1712" s="1"/>
      <c r="EC1712" s="1"/>
      <c r="ED1712" s="1"/>
      <c r="EE1712" s="1"/>
      <c r="EF1712" s="1"/>
      <c r="EG1712" s="1"/>
    </row>
    <row r="1713" spans="1:137">
      <c r="A1713" s="1"/>
      <c r="B1713" s="1"/>
      <c r="C1713" s="1"/>
      <c r="D1713" s="1"/>
      <c r="E1713" s="10"/>
      <c r="F1713" s="1"/>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c r="BH1713" s="1"/>
      <c r="BI1713" s="1"/>
      <c r="BJ1713" s="1"/>
      <c r="BK1713" s="1"/>
      <c r="BL1713" s="1"/>
      <c r="BM1713" s="1"/>
      <c r="BN1713" s="1"/>
      <c r="BO1713" s="1"/>
      <c r="BP1713" s="1"/>
      <c r="BQ1713" s="1"/>
      <c r="BR1713" s="1"/>
      <c r="BS1713" s="1"/>
      <c r="BT1713" s="1"/>
      <c r="BU1713" s="1"/>
      <c r="BV1713" s="1"/>
      <c r="BW1713" s="1"/>
      <c r="BX1713" s="1"/>
      <c r="BY1713" s="1"/>
      <c r="BZ1713" s="1"/>
      <c r="CA1713" s="1"/>
      <c r="CB1713" s="1"/>
      <c r="CC1713" s="1"/>
      <c r="CD1713" s="1"/>
      <c r="CE1713" s="1"/>
      <c r="CF1713" s="1"/>
      <c r="CG1713" s="1"/>
      <c r="CH1713" s="1"/>
      <c r="CI1713" s="1"/>
      <c r="CJ1713" s="1"/>
      <c r="CK1713" s="1"/>
      <c r="CL1713" s="1"/>
      <c r="CM1713" s="1"/>
      <c r="CN1713" s="1"/>
      <c r="CO1713" s="1"/>
      <c r="CP1713" s="1"/>
      <c r="CQ1713" s="1"/>
      <c r="CR1713" s="1"/>
      <c r="CS1713" s="1"/>
      <c r="CT1713" s="1"/>
      <c r="CU1713" s="1"/>
      <c r="CV1713" s="1"/>
      <c r="CW1713" s="1"/>
      <c r="CX1713" s="1"/>
      <c r="CY1713" s="1"/>
      <c r="CZ1713" s="1"/>
      <c r="DA1713" s="1"/>
      <c r="DB1713" s="1"/>
      <c r="DC1713" s="1"/>
      <c r="DD1713" s="1"/>
      <c r="DE1713" s="1"/>
      <c r="DF1713" s="1"/>
      <c r="DG1713" s="1"/>
      <c r="DH1713" s="1"/>
      <c r="DI1713" s="1"/>
      <c r="DJ1713" s="1"/>
      <c r="DK1713" s="1"/>
      <c r="DL1713" s="1"/>
      <c r="DM1713" s="1"/>
      <c r="DN1713" s="1"/>
      <c r="DO1713" s="1"/>
      <c r="DP1713" s="1"/>
      <c r="DQ1713" s="1"/>
      <c r="DR1713" s="1"/>
      <c r="DS1713" s="1"/>
      <c r="DT1713" s="1"/>
      <c r="DU1713" s="1"/>
      <c r="DV1713" s="1"/>
      <c r="DW1713" s="1"/>
      <c r="DX1713" s="1"/>
      <c r="DY1713" s="1"/>
      <c r="DZ1713" s="1"/>
      <c r="EA1713" s="1"/>
      <c r="EB1713" s="1"/>
      <c r="EC1713" s="1"/>
      <c r="ED1713" s="1"/>
      <c r="EE1713" s="1"/>
      <c r="EF1713" s="1"/>
      <c r="EG1713" s="1"/>
    </row>
    <row r="1714" spans="1:137">
      <c r="A1714" s="1"/>
      <c r="B1714" s="1"/>
      <c r="C1714" s="1"/>
      <c r="D1714" s="1"/>
      <c r="E1714" s="10"/>
      <c r="F1714" s="1"/>
      <c r="G1714" s="1"/>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c r="BH1714" s="1"/>
      <c r="BI1714" s="1"/>
      <c r="BJ1714" s="1"/>
      <c r="BK1714" s="1"/>
      <c r="BL1714" s="1"/>
      <c r="BM1714" s="1"/>
      <c r="BN1714" s="1"/>
      <c r="BO1714" s="1"/>
      <c r="BP1714" s="1"/>
      <c r="BQ1714" s="1"/>
      <c r="BR1714" s="1"/>
      <c r="BS1714" s="1"/>
      <c r="BT1714" s="1"/>
      <c r="BU1714" s="1"/>
      <c r="BV1714" s="1"/>
      <c r="BW1714" s="1"/>
      <c r="BX1714" s="1"/>
      <c r="BY1714" s="1"/>
      <c r="BZ1714" s="1"/>
      <c r="CA1714" s="1"/>
      <c r="CB1714" s="1"/>
      <c r="CC1714" s="1"/>
      <c r="CD1714" s="1"/>
      <c r="CE1714" s="1"/>
      <c r="CF1714" s="1"/>
      <c r="CG1714" s="1"/>
      <c r="CH1714" s="1"/>
      <c r="CI1714" s="1"/>
      <c r="CJ1714" s="1"/>
      <c r="CK1714" s="1"/>
      <c r="CL1714" s="1"/>
      <c r="CM1714" s="1"/>
      <c r="CN1714" s="1"/>
      <c r="CO1714" s="1"/>
      <c r="CP1714" s="1"/>
      <c r="CQ1714" s="1"/>
      <c r="CR1714" s="1"/>
      <c r="CS1714" s="1"/>
      <c r="CT1714" s="1"/>
      <c r="CU1714" s="1"/>
      <c r="CV1714" s="1"/>
      <c r="CW1714" s="1"/>
      <c r="CX1714" s="1"/>
      <c r="CY1714" s="1"/>
      <c r="CZ1714" s="1"/>
      <c r="DA1714" s="1"/>
      <c r="DB1714" s="1"/>
      <c r="DC1714" s="1"/>
      <c r="DD1714" s="1"/>
      <c r="DE1714" s="1"/>
      <c r="DF1714" s="1"/>
      <c r="DG1714" s="1"/>
      <c r="DH1714" s="1"/>
      <c r="DI1714" s="1"/>
      <c r="DJ1714" s="1"/>
      <c r="DK1714" s="1"/>
      <c r="DL1714" s="1"/>
      <c r="DM1714" s="1"/>
      <c r="DN1714" s="1"/>
      <c r="DO1714" s="1"/>
      <c r="DP1714" s="1"/>
      <c r="DQ1714" s="1"/>
      <c r="DR1714" s="1"/>
      <c r="DS1714" s="1"/>
      <c r="DT1714" s="1"/>
      <c r="DU1714" s="1"/>
      <c r="DV1714" s="1"/>
      <c r="DW1714" s="1"/>
      <c r="DX1714" s="1"/>
      <c r="DY1714" s="1"/>
      <c r="DZ1714" s="1"/>
      <c r="EA1714" s="1"/>
      <c r="EB1714" s="1"/>
      <c r="EC1714" s="1"/>
      <c r="ED1714" s="1"/>
      <c r="EE1714" s="1"/>
      <c r="EF1714" s="1"/>
      <c r="EG1714" s="1"/>
    </row>
    <row r="1715" spans="1:137">
      <c r="A1715" s="1"/>
      <c r="B1715" s="1"/>
      <c r="C1715" s="1"/>
      <c r="D1715" s="1"/>
      <c r="E1715" s="10"/>
      <c r="F1715" s="1"/>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1"/>
      <c r="BH1715" s="1"/>
      <c r="BI1715" s="1"/>
      <c r="BJ1715" s="1"/>
      <c r="BK1715" s="1"/>
      <c r="BL1715" s="1"/>
      <c r="BM1715" s="1"/>
      <c r="BN1715" s="1"/>
      <c r="BO1715" s="1"/>
      <c r="BP1715" s="1"/>
      <c r="BQ1715" s="1"/>
      <c r="BR1715" s="1"/>
      <c r="BS1715" s="1"/>
      <c r="BT1715" s="1"/>
      <c r="BU1715" s="1"/>
      <c r="BV1715" s="1"/>
      <c r="BW1715" s="1"/>
      <c r="BX1715" s="1"/>
      <c r="BY1715" s="1"/>
      <c r="BZ1715" s="1"/>
      <c r="CA1715" s="1"/>
      <c r="CB1715" s="1"/>
      <c r="CC1715" s="1"/>
      <c r="CD1715" s="1"/>
      <c r="CE1715" s="1"/>
      <c r="CF1715" s="1"/>
      <c r="CG1715" s="1"/>
      <c r="CH1715" s="1"/>
      <c r="CI1715" s="1"/>
      <c r="CJ1715" s="1"/>
      <c r="CK1715" s="1"/>
      <c r="CL1715" s="1"/>
      <c r="CM1715" s="1"/>
      <c r="CN1715" s="1"/>
      <c r="CO1715" s="1"/>
      <c r="CP1715" s="1"/>
      <c r="CQ1715" s="1"/>
      <c r="CR1715" s="1"/>
      <c r="CS1715" s="1"/>
      <c r="CT1715" s="1"/>
      <c r="CU1715" s="1"/>
      <c r="CV1715" s="1"/>
      <c r="CW1715" s="1"/>
      <c r="CX1715" s="1"/>
      <c r="CY1715" s="1"/>
      <c r="CZ1715" s="1"/>
      <c r="DA1715" s="1"/>
      <c r="DB1715" s="1"/>
      <c r="DC1715" s="1"/>
      <c r="DD1715" s="1"/>
      <c r="DE1715" s="1"/>
      <c r="DF1715" s="1"/>
      <c r="DG1715" s="1"/>
      <c r="DH1715" s="1"/>
      <c r="DI1715" s="1"/>
      <c r="DJ1715" s="1"/>
      <c r="DK1715" s="1"/>
      <c r="DL1715" s="1"/>
      <c r="DM1715" s="1"/>
      <c r="DN1715" s="1"/>
      <c r="DO1715" s="1"/>
      <c r="DP1715" s="1"/>
      <c r="DQ1715" s="1"/>
      <c r="DR1715" s="1"/>
      <c r="DS1715" s="1"/>
      <c r="DT1715" s="1"/>
      <c r="DU1715" s="1"/>
      <c r="DV1715" s="1"/>
      <c r="DW1715" s="1"/>
      <c r="DX1715" s="1"/>
      <c r="DY1715" s="1"/>
      <c r="DZ1715" s="1"/>
      <c r="EA1715" s="1"/>
      <c r="EB1715" s="1"/>
      <c r="EC1715" s="1"/>
      <c r="ED1715" s="1"/>
      <c r="EE1715" s="1"/>
      <c r="EF1715" s="1"/>
      <c r="EG1715" s="1"/>
    </row>
    <row r="1716" spans="1:137">
      <c r="A1716" s="1"/>
      <c r="B1716" s="1"/>
      <c r="C1716" s="1"/>
      <c r="D1716" s="1"/>
      <c r="E1716" s="10"/>
      <c r="F1716" s="1"/>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c r="BH1716" s="1"/>
      <c r="BI1716" s="1"/>
      <c r="BJ1716" s="1"/>
      <c r="BK1716" s="1"/>
      <c r="BL1716" s="1"/>
      <c r="BM1716" s="1"/>
      <c r="BN1716" s="1"/>
      <c r="BO1716" s="1"/>
      <c r="BP1716" s="1"/>
      <c r="BQ1716" s="1"/>
      <c r="BR1716" s="1"/>
      <c r="BS1716" s="1"/>
      <c r="BT1716" s="1"/>
      <c r="BU1716" s="1"/>
      <c r="BV1716" s="1"/>
      <c r="BW1716" s="1"/>
      <c r="BX1716" s="1"/>
      <c r="BY1716" s="1"/>
      <c r="BZ1716" s="1"/>
      <c r="CA1716" s="1"/>
      <c r="CB1716" s="1"/>
      <c r="CC1716" s="1"/>
      <c r="CD1716" s="1"/>
      <c r="CE1716" s="1"/>
      <c r="CF1716" s="1"/>
      <c r="CG1716" s="1"/>
      <c r="CH1716" s="1"/>
      <c r="CI1716" s="1"/>
      <c r="CJ1716" s="1"/>
      <c r="CK1716" s="1"/>
      <c r="CL1716" s="1"/>
      <c r="CM1716" s="1"/>
      <c r="CN1716" s="1"/>
      <c r="CO1716" s="1"/>
      <c r="CP1716" s="1"/>
      <c r="CQ1716" s="1"/>
      <c r="CR1716" s="1"/>
      <c r="CS1716" s="1"/>
      <c r="CT1716" s="1"/>
      <c r="CU1716" s="1"/>
      <c r="CV1716" s="1"/>
      <c r="CW1716" s="1"/>
      <c r="CX1716" s="1"/>
      <c r="CY1716" s="1"/>
      <c r="CZ1716" s="1"/>
      <c r="DA1716" s="1"/>
      <c r="DB1716" s="1"/>
      <c r="DC1716" s="1"/>
      <c r="DD1716" s="1"/>
      <c r="DE1716" s="1"/>
      <c r="DF1716" s="1"/>
      <c r="DG1716" s="1"/>
      <c r="DH1716" s="1"/>
      <c r="DI1716" s="1"/>
      <c r="DJ1716" s="1"/>
      <c r="DK1716" s="1"/>
      <c r="DL1716" s="1"/>
      <c r="DM1716" s="1"/>
      <c r="DN1716" s="1"/>
      <c r="DO1716" s="1"/>
      <c r="DP1716" s="1"/>
      <c r="DQ1716" s="1"/>
      <c r="DR1716" s="1"/>
      <c r="DS1716" s="1"/>
      <c r="DT1716" s="1"/>
      <c r="DU1716" s="1"/>
      <c r="DV1716" s="1"/>
      <c r="DW1716" s="1"/>
      <c r="DX1716" s="1"/>
      <c r="DY1716" s="1"/>
      <c r="DZ1716" s="1"/>
      <c r="EA1716" s="1"/>
      <c r="EB1716" s="1"/>
      <c r="EC1716" s="1"/>
      <c r="ED1716" s="1"/>
      <c r="EE1716" s="1"/>
      <c r="EF1716" s="1"/>
      <c r="EG1716" s="1"/>
    </row>
    <row r="1717" spans="1:137">
      <c r="A1717" s="1"/>
      <c r="B1717" s="1"/>
      <c r="C1717" s="1"/>
      <c r="D1717" s="1"/>
      <c r="E1717" s="10"/>
      <c r="F1717" s="1"/>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1"/>
      <c r="BH1717" s="1"/>
      <c r="BI1717" s="1"/>
      <c r="BJ1717" s="1"/>
      <c r="BK1717" s="1"/>
      <c r="BL1717" s="1"/>
      <c r="BM1717" s="1"/>
      <c r="BN1717" s="1"/>
      <c r="BO1717" s="1"/>
      <c r="BP1717" s="1"/>
      <c r="BQ1717" s="1"/>
      <c r="BR1717" s="1"/>
      <c r="BS1717" s="1"/>
      <c r="BT1717" s="1"/>
      <c r="BU1717" s="1"/>
      <c r="BV1717" s="1"/>
      <c r="BW1717" s="1"/>
      <c r="BX1717" s="1"/>
      <c r="BY1717" s="1"/>
      <c r="BZ1717" s="1"/>
      <c r="CA1717" s="1"/>
      <c r="CB1717" s="1"/>
      <c r="CC1717" s="1"/>
      <c r="CD1717" s="1"/>
      <c r="CE1717" s="1"/>
      <c r="CF1717" s="1"/>
      <c r="CG1717" s="1"/>
      <c r="CH1717" s="1"/>
      <c r="CI1717" s="1"/>
      <c r="CJ1717" s="1"/>
      <c r="CK1717" s="1"/>
      <c r="CL1717" s="1"/>
      <c r="CM1717" s="1"/>
      <c r="CN1717" s="1"/>
      <c r="CO1717" s="1"/>
      <c r="CP1717" s="1"/>
      <c r="CQ1717" s="1"/>
      <c r="CR1717" s="1"/>
      <c r="CS1717" s="1"/>
      <c r="CT1717" s="1"/>
      <c r="CU1717" s="1"/>
      <c r="CV1717" s="1"/>
      <c r="CW1717" s="1"/>
      <c r="CX1717" s="1"/>
      <c r="CY1717" s="1"/>
      <c r="CZ1717" s="1"/>
      <c r="DA1717" s="1"/>
      <c r="DB1717" s="1"/>
      <c r="DC1717" s="1"/>
      <c r="DD1717" s="1"/>
      <c r="DE1717" s="1"/>
      <c r="DF1717" s="1"/>
      <c r="DG1717" s="1"/>
      <c r="DH1717" s="1"/>
      <c r="DI1717" s="1"/>
      <c r="DJ1717" s="1"/>
      <c r="DK1717" s="1"/>
      <c r="DL1717" s="1"/>
      <c r="DM1717" s="1"/>
      <c r="DN1717" s="1"/>
      <c r="DO1717" s="1"/>
      <c r="DP1717" s="1"/>
      <c r="DQ1717" s="1"/>
      <c r="DR1717" s="1"/>
      <c r="DS1717" s="1"/>
      <c r="DT1717" s="1"/>
      <c r="DU1717" s="1"/>
      <c r="DV1717" s="1"/>
      <c r="DW1717" s="1"/>
      <c r="DX1717" s="1"/>
      <c r="DY1717" s="1"/>
      <c r="DZ1717" s="1"/>
      <c r="EA1717" s="1"/>
      <c r="EB1717" s="1"/>
      <c r="EC1717" s="1"/>
      <c r="ED1717" s="1"/>
      <c r="EE1717" s="1"/>
      <c r="EF1717" s="1"/>
      <c r="EG1717" s="1"/>
    </row>
    <row r="1718" spans="1:137">
      <c r="A1718" s="1"/>
      <c r="B1718" s="1"/>
      <c r="C1718" s="1"/>
      <c r="D1718" s="1"/>
      <c r="E1718" s="10"/>
      <c r="F1718" s="1"/>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1"/>
      <c r="BH1718" s="1"/>
      <c r="BI1718" s="1"/>
      <c r="BJ1718" s="1"/>
      <c r="BK1718" s="1"/>
      <c r="BL1718" s="1"/>
      <c r="BM1718" s="1"/>
      <c r="BN1718" s="1"/>
      <c r="BO1718" s="1"/>
      <c r="BP1718" s="1"/>
      <c r="BQ1718" s="1"/>
      <c r="BR1718" s="1"/>
      <c r="BS1718" s="1"/>
      <c r="BT1718" s="1"/>
      <c r="BU1718" s="1"/>
      <c r="BV1718" s="1"/>
      <c r="BW1718" s="1"/>
      <c r="BX1718" s="1"/>
      <c r="BY1718" s="1"/>
      <c r="BZ1718" s="1"/>
      <c r="CA1718" s="1"/>
      <c r="CB1718" s="1"/>
      <c r="CC1718" s="1"/>
      <c r="CD1718" s="1"/>
      <c r="CE1718" s="1"/>
      <c r="CF1718" s="1"/>
      <c r="CG1718" s="1"/>
      <c r="CH1718" s="1"/>
      <c r="CI1718" s="1"/>
      <c r="CJ1718" s="1"/>
      <c r="CK1718" s="1"/>
      <c r="CL1718" s="1"/>
      <c r="CM1718" s="1"/>
      <c r="CN1718" s="1"/>
      <c r="CO1718" s="1"/>
      <c r="CP1718" s="1"/>
      <c r="CQ1718" s="1"/>
      <c r="CR1718" s="1"/>
      <c r="CS1718" s="1"/>
      <c r="CT1718" s="1"/>
      <c r="CU1718" s="1"/>
      <c r="CV1718" s="1"/>
      <c r="CW1718" s="1"/>
      <c r="CX1718" s="1"/>
      <c r="CY1718" s="1"/>
      <c r="CZ1718" s="1"/>
      <c r="DA1718" s="1"/>
      <c r="DB1718" s="1"/>
      <c r="DC1718" s="1"/>
      <c r="DD1718" s="1"/>
      <c r="DE1718" s="1"/>
      <c r="DF1718" s="1"/>
      <c r="DG1718" s="1"/>
      <c r="DH1718" s="1"/>
      <c r="DI1718" s="1"/>
      <c r="DJ1718" s="1"/>
      <c r="DK1718" s="1"/>
      <c r="DL1718" s="1"/>
      <c r="DM1718" s="1"/>
      <c r="DN1718" s="1"/>
      <c r="DO1718" s="1"/>
      <c r="DP1718" s="1"/>
      <c r="DQ1718" s="1"/>
      <c r="DR1718" s="1"/>
      <c r="DS1718" s="1"/>
      <c r="DT1718" s="1"/>
      <c r="DU1718" s="1"/>
      <c r="DV1718" s="1"/>
      <c r="DW1718" s="1"/>
      <c r="DX1718" s="1"/>
      <c r="DY1718" s="1"/>
      <c r="DZ1718" s="1"/>
      <c r="EA1718" s="1"/>
      <c r="EB1718" s="1"/>
      <c r="EC1718" s="1"/>
      <c r="ED1718" s="1"/>
      <c r="EE1718" s="1"/>
      <c r="EF1718" s="1"/>
      <c r="EG1718" s="1"/>
    </row>
    <row r="1719" spans="1:137">
      <c r="A1719" s="1"/>
      <c r="B1719" s="1"/>
      <c r="C1719" s="1"/>
      <c r="D1719" s="1"/>
      <c r="E1719" s="10"/>
      <c r="F1719" s="1"/>
      <c r="G1719" s="1"/>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1"/>
      <c r="BH1719" s="1"/>
      <c r="BI1719" s="1"/>
      <c r="BJ1719" s="1"/>
      <c r="BK1719" s="1"/>
      <c r="BL1719" s="1"/>
      <c r="BM1719" s="1"/>
      <c r="BN1719" s="1"/>
      <c r="BO1719" s="1"/>
      <c r="BP1719" s="1"/>
      <c r="BQ1719" s="1"/>
      <c r="BR1719" s="1"/>
      <c r="BS1719" s="1"/>
      <c r="BT1719" s="1"/>
      <c r="BU1719" s="1"/>
      <c r="BV1719" s="1"/>
      <c r="BW1719" s="1"/>
      <c r="BX1719" s="1"/>
      <c r="BY1719" s="1"/>
      <c r="BZ1719" s="1"/>
      <c r="CA1719" s="1"/>
      <c r="CB1719" s="1"/>
      <c r="CC1719" s="1"/>
      <c r="CD1719" s="1"/>
      <c r="CE1719" s="1"/>
      <c r="CF1719" s="1"/>
      <c r="CG1719" s="1"/>
      <c r="CH1719" s="1"/>
      <c r="CI1719" s="1"/>
      <c r="CJ1719" s="1"/>
      <c r="CK1719" s="1"/>
      <c r="CL1719" s="1"/>
      <c r="CM1719" s="1"/>
      <c r="CN1719" s="1"/>
      <c r="CO1719" s="1"/>
      <c r="CP1719" s="1"/>
      <c r="CQ1719" s="1"/>
      <c r="CR1719" s="1"/>
      <c r="CS1719" s="1"/>
      <c r="CT1719" s="1"/>
      <c r="CU1719" s="1"/>
      <c r="CV1719" s="1"/>
      <c r="CW1719" s="1"/>
      <c r="CX1719" s="1"/>
      <c r="CY1719" s="1"/>
      <c r="CZ1719" s="1"/>
      <c r="DA1719" s="1"/>
      <c r="DB1719" s="1"/>
      <c r="DC1719" s="1"/>
      <c r="DD1719" s="1"/>
      <c r="DE1719" s="1"/>
      <c r="DF1719" s="1"/>
      <c r="DG1719" s="1"/>
      <c r="DH1719" s="1"/>
      <c r="DI1719" s="1"/>
      <c r="DJ1719" s="1"/>
      <c r="DK1719" s="1"/>
      <c r="DL1719" s="1"/>
      <c r="DM1719" s="1"/>
      <c r="DN1719" s="1"/>
      <c r="DO1719" s="1"/>
      <c r="DP1719" s="1"/>
      <c r="DQ1719" s="1"/>
      <c r="DR1719" s="1"/>
      <c r="DS1719" s="1"/>
      <c r="DT1719" s="1"/>
      <c r="DU1719" s="1"/>
      <c r="DV1719" s="1"/>
      <c r="DW1719" s="1"/>
      <c r="DX1719" s="1"/>
      <c r="DY1719" s="1"/>
      <c r="DZ1719" s="1"/>
      <c r="EA1719" s="1"/>
      <c r="EB1719" s="1"/>
      <c r="EC1719" s="1"/>
      <c r="ED1719" s="1"/>
      <c r="EE1719" s="1"/>
      <c r="EF1719" s="1"/>
      <c r="EG1719" s="1"/>
    </row>
    <row r="1720" spans="1:137">
      <c r="A1720" s="1"/>
      <c r="B1720" s="1"/>
      <c r="C1720" s="1"/>
      <c r="D1720" s="1"/>
      <c r="E1720" s="10"/>
      <c r="F1720" s="1"/>
      <c r="G1720" s="1"/>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1"/>
      <c r="BH1720" s="1"/>
      <c r="BI1720" s="1"/>
      <c r="BJ1720" s="1"/>
      <c r="BK1720" s="1"/>
      <c r="BL1720" s="1"/>
      <c r="BM1720" s="1"/>
      <c r="BN1720" s="1"/>
      <c r="BO1720" s="1"/>
      <c r="BP1720" s="1"/>
      <c r="BQ1720" s="1"/>
      <c r="BR1720" s="1"/>
      <c r="BS1720" s="1"/>
      <c r="BT1720" s="1"/>
      <c r="BU1720" s="1"/>
      <c r="BV1720" s="1"/>
      <c r="BW1720" s="1"/>
      <c r="BX1720" s="1"/>
      <c r="BY1720" s="1"/>
      <c r="BZ1720" s="1"/>
      <c r="CA1720" s="1"/>
      <c r="CB1720" s="1"/>
      <c r="CC1720" s="1"/>
      <c r="CD1720" s="1"/>
      <c r="CE1720" s="1"/>
      <c r="CF1720" s="1"/>
      <c r="CG1720" s="1"/>
      <c r="CH1720" s="1"/>
      <c r="CI1720" s="1"/>
      <c r="CJ1720" s="1"/>
      <c r="CK1720" s="1"/>
      <c r="CL1720" s="1"/>
      <c r="CM1720" s="1"/>
      <c r="CN1720" s="1"/>
      <c r="CO1720" s="1"/>
      <c r="CP1720" s="1"/>
      <c r="CQ1720" s="1"/>
      <c r="CR1720" s="1"/>
      <c r="CS1720" s="1"/>
      <c r="CT1720" s="1"/>
      <c r="CU1720" s="1"/>
      <c r="CV1720" s="1"/>
      <c r="CW1720" s="1"/>
      <c r="CX1720" s="1"/>
      <c r="CY1720" s="1"/>
      <c r="CZ1720" s="1"/>
      <c r="DA1720" s="1"/>
      <c r="DB1720" s="1"/>
      <c r="DC1720" s="1"/>
      <c r="DD1720" s="1"/>
      <c r="DE1720" s="1"/>
      <c r="DF1720" s="1"/>
      <c r="DG1720" s="1"/>
      <c r="DH1720" s="1"/>
      <c r="DI1720" s="1"/>
      <c r="DJ1720" s="1"/>
      <c r="DK1720" s="1"/>
      <c r="DL1720" s="1"/>
      <c r="DM1720" s="1"/>
      <c r="DN1720" s="1"/>
      <c r="DO1720" s="1"/>
      <c r="DP1720" s="1"/>
      <c r="DQ1720" s="1"/>
      <c r="DR1720" s="1"/>
      <c r="DS1720" s="1"/>
      <c r="DT1720" s="1"/>
      <c r="DU1720" s="1"/>
      <c r="DV1720" s="1"/>
      <c r="DW1720" s="1"/>
      <c r="DX1720" s="1"/>
      <c r="DY1720" s="1"/>
      <c r="DZ1720" s="1"/>
      <c r="EA1720" s="1"/>
      <c r="EB1720" s="1"/>
      <c r="EC1720" s="1"/>
      <c r="ED1720" s="1"/>
      <c r="EE1720" s="1"/>
      <c r="EF1720" s="1"/>
      <c r="EG1720" s="1"/>
    </row>
    <row r="1721" spans="1:137">
      <c r="A1721" s="1"/>
      <c r="B1721" s="1"/>
      <c r="C1721" s="1"/>
      <c r="D1721" s="1"/>
      <c r="E1721" s="10"/>
      <c r="F1721" s="1"/>
      <c r="G1721" s="1"/>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1"/>
      <c r="BH1721" s="1"/>
      <c r="BI1721" s="1"/>
      <c r="BJ1721" s="1"/>
      <c r="BK1721" s="1"/>
      <c r="BL1721" s="1"/>
      <c r="BM1721" s="1"/>
      <c r="BN1721" s="1"/>
      <c r="BO1721" s="1"/>
      <c r="BP1721" s="1"/>
      <c r="BQ1721" s="1"/>
      <c r="BR1721" s="1"/>
      <c r="BS1721" s="1"/>
      <c r="BT1721" s="1"/>
      <c r="BU1721" s="1"/>
      <c r="BV1721" s="1"/>
      <c r="BW1721" s="1"/>
      <c r="BX1721" s="1"/>
      <c r="BY1721" s="1"/>
      <c r="BZ1721" s="1"/>
      <c r="CA1721" s="1"/>
      <c r="CB1721" s="1"/>
      <c r="CC1721" s="1"/>
      <c r="CD1721" s="1"/>
      <c r="CE1721" s="1"/>
      <c r="CF1721" s="1"/>
      <c r="CG1721" s="1"/>
      <c r="CH1721" s="1"/>
      <c r="CI1721" s="1"/>
      <c r="CJ1721" s="1"/>
      <c r="CK1721" s="1"/>
      <c r="CL1721" s="1"/>
      <c r="CM1721" s="1"/>
      <c r="CN1721" s="1"/>
      <c r="CO1721" s="1"/>
      <c r="CP1721" s="1"/>
      <c r="CQ1721" s="1"/>
      <c r="CR1721" s="1"/>
      <c r="CS1721" s="1"/>
      <c r="CT1721" s="1"/>
      <c r="CU1721" s="1"/>
      <c r="CV1721" s="1"/>
      <c r="CW1721" s="1"/>
      <c r="CX1721" s="1"/>
      <c r="CY1721" s="1"/>
      <c r="CZ1721" s="1"/>
      <c r="DA1721" s="1"/>
      <c r="DB1721" s="1"/>
      <c r="DC1721" s="1"/>
      <c r="DD1721" s="1"/>
      <c r="DE1721" s="1"/>
      <c r="DF1721" s="1"/>
      <c r="DG1721" s="1"/>
      <c r="DH1721" s="1"/>
      <c r="DI1721" s="1"/>
      <c r="DJ1721" s="1"/>
      <c r="DK1721" s="1"/>
      <c r="DL1721" s="1"/>
      <c r="DM1721" s="1"/>
      <c r="DN1721" s="1"/>
      <c r="DO1721" s="1"/>
      <c r="DP1721" s="1"/>
      <c r="DQ1721" s="1"/>
      <c r="DR1721" s="1"/>
      <c r="DS1721" s="1"/>
      <c r="DT1721" s="1"/>
      <c r="DU1721" s="1"/>
      <c r="DV1721" s="1"/>
      <c r="DW1721" s="1"/>
      <c r="DX1721" s="1"/>
      <c r="DY1721" s="1"/>
      <c r="DZ1721" s="1"/>
      <c r="EA1721" s="1"/>
      <c r="EB1721" s="1"/>
      <c r="EC1721" s="1"/>
      <c r="ED1721" s="1"/>
      <c r="EE1721" s="1"/>
      <c r="EF1721" s="1"/>
      <c r="EG1721" s="1"/>
    </row>
    <row r="1722" spans="1:137">
      <c r="A1722" s="1"/>
      <c r="B1722" s="1"/>
      <c r="C1722" s="1"/>
      <c r="D1722" s="1"/>
      <c r="E1722" s="10"/>
      <c r="F1722" s="1"/>
      <c r="G1722" s="1"/>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c r="BS1722" s="1"/>
      <c r="BT1722" s="1"/>
      <c r="BU1722" s="1"/>
      <c r="BV1722" s="1"/>
      <c r="BW1722" s="1"/>
      <c r="BX1722" s="1"/>
      <c r="BY1722" s="1"/>
      <c r="BZ1722" s="1"/>
      <c r="CA1722" s="1"/>
      <c r="CB1722" s="1"/>
      <c r="CC1722" s="1"/>
      <c r="CD1722" s="1"/>
      <c r="CE1722" s="1"/>
      <c r="CF1722" s="1"/>
      <c r="CG1722" s="1"/>
      <c r="CH1722" s="1"/>
      <c r="CI1722" s="1"/>
      <c r="CJ1722" s="1"/>
      <c r="CK1722" s="1"/>
      <c r="CL1722" s="1"/>
      <c r="CM1722" s="1"/>
      <c r="CN1722" s="1"/>
      <c r="CO1722" s="1"/>
      <c r="CP1722" s="1"/>
      <c r="CQ1722" s="1"/>
      <c r="CR1722" s="1"/>
      <c r="CS1722" s="1"/>
      <c r="CT1722" s="1"/>
      <c r="CU1722" s="1"/>
      <c r="CV1722" s="1"/>
      <c r="CW1722" s="1"/>
      <c r="CX1722" s="1"/>
      <c r="CY1722" s="1"/>
      <c r="CZ1722" s="1"/>
      <c r="DA1722" s="1"/>
      <c r="DB1722" s="1"/>
      <c r="DC1722" s="1"/>
      <c r="DD1722" s="1"/>
      <c r="DE1722" s="1"/>
      <c r="DF1722" s="1"/>
      <c r="DG1722" s="1"/>
      <c r="DH1722" s="1"/>
      <c r="DI1722" s="1"/>
      <c r="DJ1722" s="1"/>
      <c r="DK1722" s="1"/>
      <c r="DL1722" s="1"/>
      <c r="DM1722" s="1"/>
      <c r="DN1722" s="1"/>
      <c r="DO1722" s="1"/>
      <c r="DP1722" s="1"/>
      <c r="DQ1722" s="1"/>
      <c r="DR1722" s="1"/>
      <c r="DS1722" s="1"/>
      <c r="DT1722" s="1"/>
      <c r="DU1722" s="1"/>
      <c r="DV1722" s="1"/>
      <c r="DW1722" s="1"/>
      <c r="DX1722" s="1"/>
      <c r="DY1722" s="1"/>
      <c r="DZ1722" s="1"/>
      <c r="EA1722" s="1"/>
      <c r="EB1722" s="1"/>
      <c r="EC1722" s="1"/>
      <c r="ED1722" s="1"/>
      <c r="EE1722" s="1"/>
      <c r="EF1722" s="1"/>
      <c r="EG1722" s="1"/>
    </row>
    <row r="1723" spans="1:137">
      <c r="A1723" s="1"/>
      <c r="B1723" s="1"/>
      <c r="C1723" s="1"/>
      <c r="D1723" s="1"/>
      <c r="E1723" s="10"/>
      <c r="F1723" s="1"/>
      <c r="G1723" s="1"/>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c r="BH1723" s="1"/>
      <c r="BI1723" s="1"/>
      <c r="BJ1723" s="1"/>
      <c r="BK1723" s="1"/>
      <c r="BL1723" s="1"/>
      <c r="BM1723" s="1"/>
      <c r="BN1723" s="1"/>
      <c r="BO1723" s="1"/>
      <c r="BP1723" s="1"/>
      <c r="BQ1723" s="1"/>
      <c r="BR1723" s="1"/>
      <c r="BS1723" s="1"/>
      <c r="BT1723" s="1"/>
      <c r="BU1723" s="1"/>
      <c r="BV1723" s="1"/>
      <c r="BW1723" s="1"/>
      <c r="BX1723" s="1"/>
      <c r="BY1723" s="1"/>
      <c r="BZ1723" s="1"/>
      <c r="CA1723" s="1"/>
      <c r="CB1723" s="1"/>
      <c r="CC1723" s="1"/>
      <c r="CD1723" s="1"/>
      <c r="CE1723" s="1"/>
      <c r="CF1723" s="1"/>
      <c r="CG1723" s="1"/>
      <c r="CH1723" s="1"/>
      <c r="CI1723" s="1"/>
      <c r="CJ1723" s="1"/>
      <c r="CK1723" s="1"/>
      <c r="CL1723" s="1"/>
      <c r="CM1723" s="1"/>
      <c r="CN1723" s="1"/>
      <c r="CO1723" s="1"/>
      <c r="CP1723" s="1"/>
      <c r="CQ1723" s="1"/>
      <c r="CR1723" s="1"/>
      <c r="CS1723" s="1"/>
      <c r="CT1723" s="1"/>
      <c r="CU1723" s="1"/>
      <c r="CV1723" s="1"/>
      <c r="CW1723" s="1"/>
      <c r="CX1723" s="1"/>
      <c r="CY1723" s="1"/>
      <c r="CZ1723" s="1"/>
      <c r="DA1723" s="1"/>
      <c r="DB1723" s="1"/>
      <c r="DC1723" s="1"/>
      <c r="DD1723" s="1"/>
      <c r="DE1723" s="1"/>
      <c r="DF1723" s="1"/>
      <c r="DG1723" s="1"/>
      <c r="DH1723" s="1"/>
      <c r="DI1723" s="1"/>
      <c r="DJ1723" s="1"/>
      <c r="DK1723" s="1"/>
      <c r="DL1723" s="1"/>
      <c r="DM1723" s="1"/>
      <c r="DN1723" s="1"/>
      <c r="DO1723" s="1"/>
      <c r="DP1723" s="1"/>
      <c r="DQ1723" s="1"/>
      <c r="DR1723" s="1"/>
      <c r="DS1723" s="1"/>
      <c r="DT1723" s="1"/>
      <c r="DU1723" s="1"/>
      <c r="DV1723" s="1"/>
      <c r="DW1723" s="1"/>
      <c r="DX1723" s="1"/>
      <c r="DY1723" s="1"/>
      <c r="DZ1723" s="1"/>
      <c r="EA1723" s="1"/>
      <c r="EB1723" s="1"/>
      <c r="EC1723" s="1"/>
      <c r="ED1723" s="1"/>
      <c r="EE1723" s="1"/>
      <c r="EF1723" s="1"/>
      <c r="EG1723" s="1"/>
    </row>
    <row r="1724" spans="1:137">
      <c r="A1724" s="1"/>
      <c r="B1724" s="1"/>
      <c r="C1724" s="1"/>
      <c r="D1724" s="1"/>
      <c r="E1724" s="10"/>
      <c r="F1724" s="1"/>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c r="BH1724" s="1"/>
      <c r="BI1724" s="1"/>
      <c r="BJ1724" s="1"/>
      <c r="BK1724" s="1"/>
      <c r="BL1724" s="1"/>
      <c r="BM1724" s="1"/>
      <c r="BN1724" s="1"/>
      <c r="BO1724" s="1"/>
      <c r="BP1724" s="1"/>
      <c r="BQ1724" s="1"/>
      <c r="BR1724" s="1"/>
      <c r="BS1724" s="1"/>
      <c r="BT1724" s="1"/>
      <c r="BU1724" s="1"/>
      <c r="BV1724" s="1"/>
      <c r="BW1724" s="1"/>
      <c r="BX1724" s="1"/>
      <c r="BY1724" s="1"/>
      <c r="BZ1724" s="1"/>
      <c r="CA1724" s="1"/>
      <c r="CB1724" s="1"/>
      <c r="CC1724" s="1"/>
      <c r="CD1724" s="1"/>
      <c r="CE1724" s="1"/>
      <c r="CF1724" s="1"/>
      <c r="CG1724" s="1"/>
      <c r="CH1724" s="1"/>
      <c r="CI1724" s="1"/>
      <c r="CJ1724" s="1"/>
      <c r="CK1724" s="1"/>
      <c r="CL1724" s="1"/>
      <c r="CM1724" s="1"/>
      <c r="CN1724" s="1"/>
      <c r="CO1724" s="1"/>
      <c r="CP1724" s="1"/>
      <c r="CQ1724" s="1"/>
      <c r="CR1724" s="1"/>
      <c r="CS1724" s="1"/>
      <c r="CT1724" s="1"/>
      <c r="CU1724" s="1"/>
      <c r="CV1724" s="1"/>
      <c r="CW1724" s="1"/>
      <c r="CX1724" s="1"/>
      <c r="CY1724" s="1"/>
      <c r="CZ1724" s="1"/>
      <c r="DA1724" s="1"/>
      <c r="DB1724" s="1"/>
      <c r="DC1724" s="1"/>
      <c r="DD1724" s="1"/>
      <c r="DE1724" s="1"/>
      <c r="DF1724" s="1"/>
      <c r="DG1724" s="1"/>
      <c r="DH1724" s="1"/>
      <c r="DI1724" s="1"/>
      <c r="DJ1724" s="1"/>
      <c r="DK1724" s="1"/>
      <c r="DL1724" s="1"/>
      <c r="DM1724" s="1"/>
      <c r="DN1724" s="1"/>
      <c r="DO1724" s="1"/>
      <c r="DP1724" s="1"/>
      <c r="DQ1724" s="1"/>
      <c r="DR1724" s="1"/>
      <c r="DS1724" s="1"/>
      <c r="DT1724" s="1"/>
      <c r="DU1724" s="1"/>
      <c r="DV1724" s="1"/>
      <c r="DW1724" s="1"/>
      <c r="DX1724" s="1"/>
      <c r="DY1724" s="1"/>
      <c r="DZ1724" s="1"/>
      <c r="EA1724" s="1"/>
      <c r="EB1724" s="1"/>
      <c r="EC1724" s="1"/>
      <c r="ED1724" s="1"/>
      <c r="EE1724" s="1"/>
      <c r="EF1724" s="1"/>
      <c r="EG1724" s="1"/>
    </row>
    <row r="1725" spans="1:137">
      <c r="A1725" s="1"/>
      <c r="B1725" s="1"/>
      <c r="C1725" s="1"/>
      <c r="D1725" s="1"/>
      <c r="E1725" s="10"/>
      <c r="F1725" s="1"/>
      <c r="G1725" s="1"/>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c r="BH1725" s="1"/>
      <c r="BI1725" s="1"/>
      <c r="BJ1725" s="1"/>
      <c r="BK1725" s="1"/>
      <c r="BL1725" s="1"/>
      <c r="BM1725" s="1"/>
      <c r="BN1725" s="1"/>
      <c r="BO1725" s="1"/>
      <c r="BP1725" s="1"/>
      <c r="BQ1725" s="1"/>
      <c r="BR1725" s="1"/>
      <c r="BS1725" s="1"/>
      <c r="BT1725" s="1"/>
      <c r="BU1725" s="1"/>
      <c r="BV1725" s="1"/>
      <c r="BW1725" s="1"/>
      <c r="BX1725" s="1"/>
      <c r="BY1725" s="1"/>
      <c r="BZ1725" s="1"/>
      <c r="CA1725" s="1"/>
      <c r="CB1725" s="1"/>
      <c r="CC1725" s="1"/>
      <c r="CD1725" s="1"/>
      <c r="CE1725" s="1"/>
      <c r="CF1725" s="1"/>
      <c r="CG1725" s="1"/>
      <c r="CH1725" s="1"/>
      <c r="CI1725" s="1"/>
      <c r="CJ1725" s="1"/>
      <c r="CK1725" s="1"/>
      <c r="CL1725" s="1"/>
      <c r="CM1725" s="1"/>
      <c r="CN1725" s="1"/>
      <c r="CO1725" s="1"/>
      <c r="CP1725" s="1"/>
      <c r="CQ1725" s="1"/>
      <c r="CR1725" s="1"/>
      <c r="CS1725" s="1"/>
      <c r="CT1725" s="1"/>
      <c r="CU1725" s="1"/>
      <c r="CV1725" s="1"/>
      <c r="CW1725" s="1"/>
      <c r="CX1725" s="1"/>
      <c r="CY1725" s="1"/>
      <c r="CZ1725" s="1"/>
      <c r="DA1725" s="1"/>
      <c r="DB1725" s="1"/>
      <c r="DC1725" s="1"/>
      <c r="DD1725" s="1"/>
      <c r="DE1725" s="1"/>
      <c r="DF1725" s="1"/>
      <c r="DG1725" s="1"/>
      <c r="DH1725" s="1"/>
      <c r="DI1725" s="1"/>
      <c r="DJ1725" s="1"/>
      <c r="DK1725" s="1"/>
      <c r="DL1725" s="1"/>
      <c r="DM1725" s="1"/>
      <c r="DN1725" s="1"/>
      <c r="DO1725" s="1"/>
      <c r="DP1725" s="1"/>
      <c r="DQ1725" s="1"/>
      <c r="DR1725" s="1"/>
      <c r="DS1725" s="1"/>
      <c r="DT1725" s="1"/>
      <c r="DU1725" s="1"/>
      <c r="DV1725" s="1"/>
      <c r="DW1725" s="1"/>
      <c r="DX1725" s="1"/>
      <c r="DY1725" s="1"/>
      <c r="DZ1725" s="1"/>
      <c r="EA1725" s="1"/>
      <c r="EB1725" s="1"/>
      <c r="EC1725" s="1"/>
      <c r="ED1725" s="1"/>
      <c r="EE1725" s="1"/>
      <c r="EF1725" s="1"/>
      <c r="EG1725" s="1"/>
    </row>
    <row r="1726" spans="1:137">
      <c r="A1726" s="1"/>
      <c r="B1726" s="1"/>
      <c r="C1726" s="1"/>
      <c r="D1726" s="1"/>
      <c r="E1726" s="10"/>
      <c r="F1726" s="1"/>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c r="BS1726" s="1"/>
      <c r="BT1726" s="1"/>
      <c r="BU1726" s="1"/>
      <c r="BV1726" s="1"/>
      <c r="BW1726" s="1"/>
      <c r="BX1726" s="1"/>
      <c r="BY1726" s="1"/>
      <c r="BZ1726" s="1"/>
      <c r="CA1726" s="1"/>
      <c r="CB1726" s="1"/>
      <c r="CC1726" s="1"/>
      <c r="CD1726" s="1"/>
      <c r="CE1726" s="1"/>
      <c r="CF1726" s="1"/>
      <c r="CG1726" s="1"/>
      <c r="CH1726" s="1"/>
      <c r="CI1726" s="1"/>
      <c r="CJ1726" s="1"/>
      <c r="CK1726" s="1"/>
      <c r="CL1726" s="1"/>
      <c r="CM1726" s="1"/>
      <c r="CN1726" s="1"/>
      <c r="CO1726" s="1"/>
      <c r="CP1726" s="1"/>
      <c r="CQ1726" s="1"/>
      <c r="CR1726" s="1"/>
      <c r="CS1726" s="1"/>
      <c r="CT1726" s="1"/>
      <c r="CU1726" s="1"/>
      <c r="CV1726" s="1"/>
      <c r="CW1726" s="1"/>
      <c r="CX1726" s="1"/>
      <c r="CY1726" s="1"/>
      <c r="CZ1726" s="1"/>
      <c r="DA1726" s="1"/>
      <c r="DB1726" s="1"/>
      <c r="DC1726" s="1"/>
      <c r="DD1726" s="1"/>
      <c r="DE1726" s="1"/>
      <c r="DF1726" s="1"/>
      <c r="DG1726" s="1"/>
      <c r="DH1726" s="1"/>
      <c r="DI1726" s="1"/>
      <c r="DJ1726" s="1"/>
      <c r="DK1726" s="1"/>
      <c r="DL1726" s="1"/>
      <c r="DM1726" s="1"/>
      <c r="DN1726" s="1"/>
      <c r="DO1726" s="1"/>
      <c r="DP1726" s="1"/>
      <c r="DQ1726" s="1"/>
      <c r="DR1726" s="1"/>
      <c r="DS1726" s="1"/>
      <c r="DT1726" s="1"/>
      <c r="DU1726" s="1"/>
      <c r="DV1726" s="1"/>
      <c r="DW1726" s="1"/>
      <c r="DX1726" s="1"/>
      <c r="DY1726" s="1"/>
      <c r="DZ1726" s="1"/>
      <c r="EA1726" s="1"/>
      <c r="EB1726" s="1"/>
      <c r="EC1726" s="1"/>
      <c r="ED1726" s="1"/>
      <c r="EE1726" s="1"/>
      <c r="EF1726" s="1"/>
      <c r="EG1726" s="1"/>
    </row>
    <row r="1727" spans="1:137">
      <c r="A1727" s="1"/>
      <c r="B1727" s="1"/>
      <c r="C1727" s="1"/>
      <c r="D1727" s="1"/>
      <c r="E1727" s="10"/>
      <c r="F1727" s="1"/>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c r="BH1727" s="1"/>
      <c r="BI1727" s="1"/>
      <c r="BJ1727" s="1"/>
      <c r="BK1727" s="1"/>
      <c r="BL1727" s="1"/>
      <c r="BM1727" s="1"/>
      <c r="BN1727" s="1"/>
      <c r="BO1727" s="1"/>
      <c r="BP1727" s="1"/>
      <c r="BQ1727" s="1"/>
      <c r="BR1727" s="1"/>
      <c r="BS1727" s="1"/>
      <c r="BT1727" s="1"/>
      <c r="BU1727" s="1"/>
      <c r="BV1727" s="1"/>
      <c r="BW1727" s="1"/>
      <c r="BX1727" s="1"/>
      <c r="BY1727" s="1"/>
      <c r="BZ1727" s="1"/>
      <c r="CA1727" s="1"/>
      <c r="CB1727" s="1"/>
      <c r="CC1727" s="1"/>
      <c r="CD1727" s="1"/>
      <c r="CE1727" s="1"/>
      <c r="CF1727" s="1"/>
      <c r="CG1727" s="1"/>
      <c r="CH1727" s="1"/>
      <c r="CI1727" s="1"/>
      <c r="CJ1727" s="1"/>
      <c r="CK1727" s="1"/>
      <c r="CL1727" s="1"/>
      <c r="CM1727" s="1"/>
      <c r="CN1727" s="1"/>
      <c r="CO1727" s="1"/>
      <c r="CP1727" s="1"/>
      <c r="CQ1727" s="1"/>
      <c r="CR1727" s="1"/>
      <c r="CS1727" s="1"/>
      <c r="CT1727" s="1"/>
      <c r="CU1727" s="1"/>
      <c r="CV1727" s="1"/>
      <c r="CW1727" s="1"/>
      <c r="CX1727" s="1"/>
      <c r="CY1727" s="1"/>
      <c r="CZ1727" s="1"/>
      <c r="DA1727" s="1"/>
      <c r="DB1727" s="1"/>
      <c r="DC1727" s="1"/>
      <c r="DD1727" s="1"/>
      <c r="DE1727" s="1"/>
      <c r="DF1727" s="1"/>
      <c r="DG1727" s="1"/>
      <c r="DH1727" s="1"/>
      <c r="DI1727" s="1"/>
      <c r="DJ1727" s="1"/>
      <c r="DK1727" s="1"/>
      <c r="DL1727" s="1"/>
      <c r="DM1727" s="1"/>
      <c r="DN1727" s="1"/>
      <c r="DO1727" s="1"/>
      <c r="DP1727" s="1"/>
      <c r="DQ1727" s="1"/>
      <c r="DR1727" s="1"/>
      <c r="DS1727" s="1"/>
      <c r="DT1727" s="1"/>
      <c r="DU1727" s="1"/>
      <c r="DV1727" s="1"/>
      <c r="DW1727" s="1"/>
      <c r="DX1727" s="1"/>
      <c r="DY1727" s="1"/>
      <c r="DZ1727" s="1"/>
      <c r="EA1727" s="1"/>
      <c r="EB1727" s="1"/>
      <c r="EC1727" s="1"/>
      <c r="ED1727" s="1"/>
      <c r="EE1727" s="1"/>
      <c r="EF1727" s="1"/>
      <c r="EG1727" s="1"/>
    </row>
    <row r="1728" spans="1:137">
      <c r="A1728" s="1"/>
      <c r="B1728" s="1"/>
      <c r="C1728" s="1"/>
      <c r="D1728" s="1"/>
      <c r="E1728" s="10"/>
      <c r="F1728" s="1"/>
      <c r="G1728" s="1"/>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c r="BS1728" s="1"/>
      <c r="BT1728" s="1"/>
      <c r="BU1728" s="1"/>
      <c r="BV1728" s="1"/>
      <c r="BW1728" s="1"/>
      <c r="BX1728" s="1"/>
      <c r="BY1728" s="1"/>
      <c r="BZ1728" s="1"/>
      <c r="CA1728" s="1"/>
      <c r="CB1728" s="1"/>
      <c r="CC1728" s="1"/>
      <c r="CD1728" s="1"/>
      <c r="CE1728" s="1"/>
      <c r="CF1728" s="1"/>
      <c r="CG1728" s="1"/>
      <c r="CH1728" s="1"/>
      <c r="CI1728" s="1"/>
      <c r="CJ1728" s="1"/>
      <c r="CK1728" s="1"/>
      <c r="CL1728" s="1"/>
      <c r="CM1728" s="1"/>
      <c r="CN1728" s="1"/>
      <c r="CO1728" s="1"/>
      <c r="CP1728" s="1"/>
      <c r="CQ1728" s="1"/>
      <c r="CR1728" s="1"/>
      <c r="CS1728" s="1"/>
      <c r="CT1728" s="1"/>
      <c r="CU1728" s="1"/>
      <c r="CV1728" s="1"/>
      <c r="CW1728" s="1"/>
      <c r="CX1728" s="1"/>
      <c r="CY1728" s="1"/>
      <c r="CZ1728" s="1"/>
      <c r="DA1728" s="1"/>
      <c r="DB1728" s="1"/>
      <c r="DC1728" s="1"/>
      <c r="DD1728" s="1"/>
      <c r="DE1728" s="1"/>
      <c r="DF1728" s="1"/>
      <c r="DG1728" s="1"/>
      <c r="DH1728" s="1"/>
      <c r="DI1728" s="1"/>
      <c r="DJ1728" s="1"/>
      <c r="DK1728" s="1"/>
      <c r="DL1728" s="1"/>
      <c r="DM1728" s="1"/>
      <c r="DN1728" s="1"/>
      <c r="DO1728" s="1"/>
      <c r="DP1728" s="1"/>
      <c r="DQ1728" s="1"/>
      <c r="DR1728" s="1"/>
      <c r="DS1728" s="1"/>
      <c r="DT1728" s="1"/>
      <c r="DU1728" s="1"/>
      <c r="DV1728" s="1"/>
      <c r="DW1728" s="1"/>
      <c r="DX1728" s="1"/>
      <c r="DY1728" s="1"/>
      <c r="DZ1728" s="1"/>
      <c r="EA1728" s="1"/>
      <c r="EB1728" s="1"/>
      <c r="EC1728" s="1"/>
      <c r="ED1728" s="1"/>
      <c r="EE1728" s="1"/>
      <c r="EF1728" s="1"/>
      <c r="EG1728" s="1"/>
    </row>
    <row r="1729" spans="1:137">
      <c r="A1729" s="1"/>
      <c r="B1729" s="1"/>
      <c r="C1729" s="1"/>
      <c r="D1729" s="1"/>
      <c r="E1729" s="10"/>
      <c r="F1729" s="1"/>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c r="BH1729" s="1"/>
      <c r="BI1729" s="1"/>
      <c r="BJ1729" s="1"/>
      <c r="BK1729" s="1"/>
      <c r="BL1729" s="1"/>
      <c r="BM1729" s="1"/>
      <c r="BN1729" s="1"/>
      <c r="BO1729" s="1"/>
      <c r="BP1729" s="1"/>
      <c r="BQ1729" s="1"/>
      <c r="BR1729" s="1"/>
      <c r="BS1729" s="1"/>
      <c r="BT1729" s="1"/>
      <c r="BU1729" s="1"/>
      <c r="BV1729" s="1"/>
      <c r="BW1729" s="1"/>
      <c r="BX1729" s="1"/>
      <c r="BY1729" s="1"/>
      <c r="BZ1729" s="1"/>
      <c r="CA1729" s="1"/>
      <c r="CB1729" s="1"/>
      <c r="CC1729" s="1"/>
      <c r="CD1729" s="1"/>
      <c r="CE1729" s="1"/>
      <c r="CF1729" s="1"/>
      <c r="CG1729" s="1"/>
      <c r="CH1729" s="1"/>
      <c r="CI1729" s="1"/>
      <c r="CJ1729" s="1"/>
      <c r="CK1729" s="1"/>
      <c r="CL1729" s="1"/>
      <c r="CM1729" s="1"/>
      <c r="CN1729" s="1"/>
      <c r="CO1729" s="1"/>
      <c r="CP1729" s="1"/>
      <c r="CQ1729" s="1"/>
      <c r="CR1729" s="1"/>
      <c r="CS1729" s="1"/>
      <c r="CT1729" s="1"/>
      <c r="CU1729" s="1"/>
      <c r="CV1729" s="1"/>
      <c r="CW1729" s="1"/>
      <c r="CX1729" s="1"/>
      <c r="CY1729" s="1"/>
      <c r="CZ1729" s="1"/>
      <c r="DA1729" s="1"/>
      <c r="DB1729" s="1"/>
      <c r="DC1729" s="1"/>
      <c r="DD1729" s="1"/>
      <c r="DE1729" s="1"/>
      <c r="DF1729" s="1"/>
      <c r="DG1729" s="1"/>
      <c r="DH1729" s="1"/>
      <c r="DI1729" s="1"/>
      <c r="DJ1729" s="1"/>
      <c r="DK1729" s="1"/>
      <c r="DL1729" s="1"/>
      <c r="DM1729" s="1"/>
      <c r="DN1729" s="1"/>
      <c r="DO1729" s="1"/>
      <c r="DP1729" s="1"/>
      <c r="DQ1729" s="1"/>
      <c r="DR1729" s="1"/>
      <c r="DS1729" s="1"/>
      <c r="DT1729" s="1"/>
      <c r="DU1729" s="1"/>
      <c r="DV1729" s="1"/>
      <c r="DW1729" s="1"/>
      <c r="DX1729" s="1"/>
      <c r="DY1729" s="1"/>
      <c r="DZ1729" s="1"/>
      <c r="EA1729" s="1"/>
      <c r="EB1729" s="1"/>
      <c r="EC1729" s="1"/>
      <c r="ED1729" s="1"/>
      <c r="EE1729" s="1"/>
      <c r="EF1729" s="1"/>
      <c r="EG1729" s="1"/>
    </row>
    <row r="1730" spans="1:137">
      <c r="A1730" s="1"/>
      <c r="B1730" s="1"/>
      <c r="C1730" s="1"/>
      <c r="D1730" s="1"/>
      <c r="E1730" s="10"/>
      <c r="F1730" s="1"/>
      <c r="G1730" s="1"/>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c r="BS1730" s="1"/>
      <c r="BT1730" s="1"/>
      <c r="BU1730" s="1"/>
      <c r="BV1730" s="1"/>
      <c r="BW1730" s="1"/>
      <c r="BX1730" s="1"/>
      <c r="BY1730" s="1"/>
      <c r="BZ1730" s="1"/>
      <c r="CA1730" s="1"/>
      <c r="CB1730" s="1"/>
      <c r="CC1730" s="1"/>
      <c r="CD1730" s="1"/>
      <c r="CE1730" s="1"/>
      <c r="CF1730" s="1"/>
      <c r="CG1730" s="1"/>
      <c r="CH1730" s="1"/>
      <c r="CI1730" s="1"/>
      <c r="CJ1730" s="1"/>
      <c r="CK1730" s="1"/>
      <c r="CL1730" s="1"/>
      <c r="CM1730" s="1"/>
      <c r="CN1730" s="1"/>
      <c r="CO1730" s="1"/>
      <c r="CP1730" s="1"/>
      <c r="CQ1730" s="1"/>
      <c r="CR1730" s="1"/>
      <c r="CS1730" s="1"/>
      <c r="CT1730" s="1"/>
      <c r="CU1730" s="1"/>
      <c r="CV1730" s="1"/>
      <c r="CW1730" s="1"/>
      <c r="CX1730" s="1"/>
      <c r="CY1730" s="1"/>
      <c r="CZ1730" s="1"/>
      <c r="DA1730" s="1"/>
      <c r="DB1730" s="1"/>
      <c r="DC1730" s="1"/>
      <c r="DD1730" s="1"/>
      <c r="DE1730" s="1"/>
      <c r="DF1730" s="1"/>
      <c r="DG1730" s="1"/>
      <c r="DH1730" s="1"/>
      <c r="DI1730" s="1"/>
      <c r="DJ1730" s="1"/>
      <c r="DK1730" s="1"/>
      <c r="DL1730" s="1"/>
      <c r="DM1730" s="1"/>
      <c r="DN1730" s="1"/>
      <c r="DO1730" s="1"/>
      <c r="DP1730" s="1"/>
      <c r="DQ1730" s="1"/>
      <c r="DR1730" s="1"/>
      <c r="DS1730" s="1"/>
      <c r="DT1730" s="1"/>
      <c r="DU1730" s="1"/>
      <c r="DV1730" s="1"/>
      <c r="DW1730" s="1"/>
      <c r="DX1730" s="1"/>
      <c r="DY1730" s="1"/>
      <c r="DZ1730" s="1"/>
      <c r="EA1730" s="1"/>
      <c r="EB1730" s="1"/>
      <c r="EC1730" s="1"/>
      <c r="ED1730" s="1"/>
      <c r="EE1730" s="1"/>
      <c r="EF1730" s="1"/>
      <c r="EG1730" s="1"/>
    </row>
    <row r="1731" spans="1:137">
      <c r="A1731" s="1"/>
      <c r="B1731" s="1"/>
      <c r="C1731" s="1"/>
      <c r="D1731" s="1"/>
      <c r="E1731" s="10"/>
      <c r="F1731" s="1"/>
      <c r="G1731" s="1"/>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c r="BH1731" s="1"/>
      <c r="BI1731" s="1"/>
      <c r="BJ1731" s="1"/>
      <c r="BK1731" s="1"/>
      <c r="BL1731" s="1"/>
      <c r="BM1731" s="1"/>
      <c r="BN1731" s="1"/>
      <c r="BO1731" s="1"/>
      <c r="BP1731" s="1"/>
      <c r="BQ1731" s="1"/>
      <c r="BR1731" s="1"/>
      <c r="BS1731" s="1"/>
      <c r="BT1731" s="1"/>
      <c r="BU1731" s="1"/>
      <c r="BV1731" s="1"/>
      <c r="BW1731" s="1"/>
      <c r="BX1731" s="1"/>
      <c r="BY1731" s="1"/>
      <c r="BZ1731" s="1"/>
      <c r="CA1731" s="1"/>
      <c r="CB1731" s="1"/>
      <c r="CC1731" s="1"/>
      <c r="CD1731" s="1"/>
      <c r="CE1731" s="1"/>
      <c r="CF1731" s="1"/>
      <c r="CG1731" s="1"/>
      <c r="CH1731" s="1"/>
      <c r="CI1731" s="1"/>
      <c r="CJ1731" s="1"/>
      <c r="CK1731" s="1"/>
      <c r="CL1731" s="1"/>
      <c r="CM1731" s="1"/>
      <c r="CN1731" s="1"/>
      <c r="CO1731" s="1"/>
      <c r="CP1731" s="1"/>
      <c r="CQ1731" s="1"/>
      <c r="CR1731" s="1"/>
      <c r="CS1731" s="1"/>
      <c r="CT1731" s="1"/>
      <c r="CU1731" s="1"/>
      <c r="CV1731" s="1"/>
      <c r="CW1731" s="1"/>
      <c r="CX1731" s="1"/>
      <c r="CY1731" s="1"/>
      <c r="CZ1731" s="1"/>
      <c r="DA1731" s="1"/>
      <c r="DB1731" s="1"/>
      <c r="DC1731" s="1"/>
      <c r="DD1731" s="1"/>
      <c r="DE1731" s="1"/>
      <c r="DF1731" s="1"/>
      <c r="DG1731" s="1"/>
      <c r="DH1731" s="1"/>
      <c r="DI1731" s="1"/>
      <c r="DJ1731" s="1"/>
      <c r="DK1731" s="1"/>
      <c r="DL1731" s="1"/>
      <c r="DM1731" s="1"/>
      <c r="DN1731" s="1"/>
      <c r="DO1731" s="1"/>
      <c r="DP1731" s="1"/>
      <c r="DQ1731" s="1"/>
      <c r="DR1731" s="1"/>
      <c r="DS1731" s="1"/>
      <c r="DT1731" s="1"/>
      <c r="DU1731" s="1"/>
      <c r="DV1731" s="1"/>
      <c r="DW1731" s="1"/>
      <c r="DX1731" s="1"/>
      <c r="DY1731" s="1"/>
      <c r="DZ1731" s="1"/>
      <c r="EA1731" s="1"/>
      <c r="EB1731" s="1"/>
      <c r="EC1731" s="1"/>
      <c r="ED1731" s="1"/>
      <c r="EE1731" s="1"/>
      <c r="EF1731" s="1"/>
      <c r="EG1731" s="1"/>
    </row>
    <row r="1732" spans="1:137">
      <c r="A1732" s="1"/>
      <c r="B1732" s="1"/>
      <c r="C1732" s="1"/>
      <c r="D1732" s="1"/>
      <c r="E1732" s="10"/>
      <c r="F1732" s="1"/>
      <c r="G1732" s="1"/>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c r="BH1732" s="1"/>
      <c r="BI1732" s="1"/>
      <c r="BJ1732" s="1"/>
      <c r="BK1732" s="1"/>
      <c r="BL1732" s="1"/>
      <c r="BM1732" s="1"/>
      <c r="BN1732" s="1"/>
      <c r="BO1732" s="1"/>
      <c r="BP1732" s="1"/>
      <c r="BQ1732" s="1"/>
      <c r="BR1732" s="1"/>
      <c r="BS1732" s="1"/>
      <c r="BT1732" s="1"/>
      <c r="BU1732" s="1"/>
      <c r="BV1732" s="1"/>
      <c r="BW1732" s="1"/>
      <c r="BX1732" s="1"/>
      <c r="BY1732" s="1"/>
      <c r="BZ1732" s="1"/>
      <c r="CA1732" s="1"/>
      <c r="CB1732" s="1"/>
      <c r="CC1732" s="1"/>
      <c r="CD1732" s="1"/>
      <c r="CE1732" s="1"/>
      <c r="CF1732" s="1"/>
      <c r="CG1732" s="1"/>
      <c r="CH1732" s="1"/>
      <c r="CI1732" s="1"/>
      <c r="CJ1732" s="1"/>
      <c r="CK1732" s="1"/>
      <c r="CL1732" s="1"/>
      <c r="CM1732" s="1"/>
      <c r="CN1732" s="1"/>
      <c r="CO1732" s="1"/>
      <c r="CP1732" s="1"/>
      <c r="CQ1732" s="1"/>
      <c r="CR1732" s="1"/>
      <c r="CS1732" s="1"/>
      <c r="CT1732" s="1"/>
      <c r="CU1732" s="1"/>
      <c r="CV1732" s="1"/>
      <c r="CW1732" s="1"/>
      <c r="CX1732" s="1"/>
      <c r="CY1732" s="1"/>
      <c r="CZ1732" s="1"/>
      <c r="DA1732" s="1"/>
      <c r="DB1732" s="1"/>
      <c r="DC1732" s="1"/>
      <c r="DD1732" s="1"/>
      <c r="DE1732" s="1"/>
      <c r="DF1732" s="1"/>
      <c r="DG1732" s="1"/>
      <c r="DH1732" s="1"/>
      <c r="DI1732" s="1"/>
      <c r="DJ1732" s="1"/>
      <c r="DK1732" s="1"/>
      <c r="DL1732" s="1"/>
      <c r="DM1732" s="1"/>
      <c r="DN1732" s="1"/>
      <c r="DO1732" s="1"/>
      <c r="DP1732" s="1"/>
      <c r="DQ1732" s="1"/>
      <c r="DR1732" s="1"/>
      <c r="DS1732" s="1"/>
      <c r="DT1732" s="1"/>
      <c r="DU1732" s="1"/>
      <c r="DV1732" s="1"/>
      <c r="DW1732" s="1"/>
      <c r="DX1732" s="1"/>
      <c r="DY1732" s="1"/>
      <c r="DZ1732" s="1"/>
      <c r="EA1732" s="1"/>
      <c r="EB1732" s="1"/>
      <c r="EC1732" s="1"/>
      <c r="ED1732" s="1"/>
      <c r="EE1732" s="1"/>
      <c r="EF1732" s="1"/>
      <c r="EG1732" s="1"/>
    </row>
    <row r="1733" spans="1:137">
      <c r="A1733" s="1"/>
      <c r="B1733" s="1"/>
      <c r="C1733" s="1"/>
      <c r="D1733" s="1"/>
      <c r="E1733" s="10"/>
      <c r="F1733" s="1"/>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c r="BH1733" s="1"/>
      <c r="BI1733" s="1"/>
      <c r="BJ1733" s="1"/>
      <c r="BK1733" s="1"/>
      <c r="BL1733" s="1"/>
      <c r="BM1733" s="1"/>
      <c r="BN1733" s="1"/>
      <c r="BO1733" s="1"/>
      <c r="BP1733" s="1"/>
      <c r="BQ1733" s="1"/>
      <c r="BR1733" s="1"/>
      <c r="BS1733" s="1"/>
      <c r="BT1733" s="1"/>
      <c r="BU1733" s="1"/>
      <c r="BV1733" s="1"/>
      <c r="BW1733" s="1"/>
      <c r="BX1733" s="1"/>
      <c r="BY1733" s="1"/>
      <c r="BZ1733" s="1"/>
      <c r="CA1733" s="1"/>
      <c r="CB1733" s="1"/>
      <c r="CC1733" s="1"/>
      <c r="CD1733" s="1"/>
      <c r="CE1733" s="1"/>
      <c r="CF1733" s="1"/>
      <c r="CG1733" s="1"/>
      <c r="CH1733" s="1"/>
      <c r="CI1733" s="1"/>
      <c r="CJ1733" s="1"/>
      <c r="CK1733" s="1"/>
      <c r="CL1733" s="1"/>
      <c r="CM1733" s="1"/>
      <c r="CN1733" s="1"/>
      <c r="CO1733" s="1"/>
      <c r="CP1733" s="1"/>
      <c r="CQ1733" s="1"/>
      <c r="CR1733" s="1"/>
      <c r="CS1733" s="1"/>
      <c r="CT1733" s="1"/>
      <c r="CU1733" s="1"/>
      <c r="CV1733" s="1"/>
      <c r="CW1733" s="1"/>
      <c r="CX1733" s="1"/>
      <c r="CY1733" s="1"/>
      <c r="CZ1733" s="1"/>
      <c r="DA1733" s="1"/>
      <c r="DB1733" s="1"/>
      <c r="DC1733" s="1"/>
      <c r="DD1733" s="1"/>
      <c r="DE1733" s="1"/>
      <c r="DF1733" s="1"/>
      <c r="DG1733" s="1"/>
      <c r="DH1733" s="1"/>
      <c r="DI1733" s="1"/>
      <c r="DJ1733" s="1"/>
      <c r="DK1733" s="1"/>
      <c r="DL1733" s="1"/>
      <c r="DM1733" s="1"/>
      <c r="DN1733" s="1"/>
      <c r="DO1733" s="1"/>
      <c r="DP1733" s="1"/>
      <c r="DQ1733" s="1"/>
      <c r="DR1733" s="1"/>
      <c r="DS1733" s="1"/>
      <c r="DT1733" s="1"/>
      <c r="DU1733" s="1"/>
      <c r="DV1733" s="1"/>
      <c r="DW1733" s="1"/>
      <c r="DX1733" s="1"/>
      <c r="DY1733" s="1"/>
      <c r="DZ1733" s="1"/>
      <c r="EA1733" s="1"/>
      <c r="EB1733" s="1"/>
      <c r="EC1733" s="1"/>
      <c r="ED1733" s="1"/>
      <c r="EE1733" s="1"/>
      <c r="EF1733" s="1"/>
      <c r="EG1733" s="1"/>
    </row>
    <row r="1734" spans="1:137">
      <c r="A1734" s="1"/>
      <c r="B1734" s="1"/>
      <c r="C1734" s="1"/>
      <c r="D1734" s="1"/>
      <c r="E1734" s="10"/>
      <c r="F1734" s="1"/>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c r="BH1734" s="1"/>
      <c r="BI1734" s="1"/>
      <c r="BJ1734" s="1"/>
      <c r="BK1734" s="1"/>
      <c r="BL1734" s="1"/>
      <c r="BM1734" s="1"/>
      <c r="BN1734" s="1"/>
      <c r="BO1734" s="1"/>
      <c r="BP1734" s="1"/>
      <c r="BQ1734" s="1"/>
      <c r="BR1734" s="1"/>
      <c r="BS1734" s="1"/>
      <c r="BT1734" s="1"/>
      <c r="BU1734" s="1"/>
      <c r="BV1734" s="1"/>
      <c r="BW1734" s="1"/>
      <c r="BX1734" s="1"/>
      <c r="BY1734" s="1"/>
      <c r="BZ1734" s="1"/>
      <c r="CA1734" s="1"/>
      <c r="CB1734" s="1"/>
      <c r="CC1734" s="1"/>
      <c r="CD1734" s="1"/>
      <c r="CE1734" s="1"/>
      <c r="CF1734" s="1"/>
      <c r="CG1734" s="1"/>
      <c r="CH1734" s="1"/>
      <c r="CI1734" s="1"/>
      <c r="CJ1734" s="1"/>
      <c r="CK1734" s="1"/>
      <c r="CL1734" s="1"/>
      <c r="CM1734" s="1"/>
      <c r="CN1734" s="1"/>
      <c r="CO1734" s="1"/>
      <c r="CP1734" s="1"/>
      <c r="CQ1734" s="1"/>
      <c r="CR1734" s="1"/>
      <c r="CS1734" s="1"/>
      <c r="CT1734" s="1"/>
      <c r="CU1734" s="1"/>
      <c r="CV1734" s="1"/>
      <c r="CW1734" s="1"/>
      <c r="CX1734" s="1"/>
      <c r="CY1734" s="1"/>
      <c r="CZ1734" s="1"/>
      <c r="DA1734" s="1"/>
      <c r="DB1734" s="1"/>
      <c r="DC1734" s="1"/>
      <c r="DD1734" s="1"/>
      <c r="DE1734" s="1"/>
      <c r="DF1734" s="1"/>
      <c r="DG1734" s="1"/>
      <c r="DH1734" s="1"/>
      <c r="DI1734" s="1"/>
      <c r="DJ1734" s="1"/>
      <c r="DK1734" s="1"/>
      <c r="DL1734" s="1"/>
      <c r="DM1734" s="1"/>
      <c r="DN1734" s="1"/>
      <c r="DO1734" s="1"/>
      <c r="DP1734" s="1"/>
      <c r="DQ1734" s="1"/>
      <c r="DR1734" s="1"/>
      <c r="DS1734" s="1"/>
      <c r="DT1734" s="1"/>
      <c r="DU1734" s="1"/>
      <c r="DV1734" s="1"/>
      <c r="DW1734" s="1"/>
      <c r="DX1734" s="1"/>
      <c r="DY1734" s="1"/>
      <c r="DZ1734" s="1"/>
      <c r="EA1734" s="1"/>
      <c r="EB1734" s="1"/>
      <c r="EC1734" s="1"/>
      <c r="ED1734" s="1"/>
      <c r="EE1734" s="1"/>
      <c r="EF1734" s="1"/>
      <c r="EG1734" s="1"/>
    </row>
    <row r="1735" spans="1:137">
      <c r="A1735" s="1"/>
      <c r="B1735" s="1"/>
      <c r="C1735" s="1"/>
      <c r="D1735" s="1"/>
      <c r="E1735" s="10"/>
      <c r="F1735" s="1"/>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c r="BH1735" s="1"/>
      <c r="BI1735" s="1"/>
      <c r="BJ1735" s="1"/>
      <c r="BK1735" s="1"/>
      <c r="BL1735" s="1"/>
      <c r="BM1735" s="1"/>
      <c r="BN1735" s="1"/>
      <c r="BO1735" s="1"/>
      <c r="BP1735" s="1"/>
      <c r="BQ1735" s="1"/>
      <c r="BR1735" s="1"/>
      <c r="BS1735" s="1"/>
      <c r="BT1735" s="1"/>
      <c r="BU1735" s="1"/>
      <c r="BV1735" s="1"/>
      <c r="BW1735" s="1"/>
      <c r="BX1735" s="1"/>
      <c r="BY1735" s="1"/>
      <c r="BZ1735" s="1"/>
      <c r="CA1735" s="1"/>
      <c r="CB1735" s="1"/>
      <c r="CC1735" s="1"/>
      <c r="CD1735" s="1"/>
      <c r="CE1735" s="1"/>
      <c r="CF1735" s="1"/>
      <c r="CG1735" s="1"/>
      <c r="CH1735" s="1"/>
      <c r="CI1735" s="1"/>
      <c r="CJ1735" s="1"/>
      <c r="CK1735" s="1"/>
      <c r="CL1735" s="1"/>
      <c r="CM1735" s="1"/>
      <c r="CN1735" s="1"/>
      <c r="CO1735" s="1"/>
      <c r="CP1735" s="1"/>
      <c r="CQ1735" s="1"/>
      <c r="CR1735" s="1"/>
      <c r="CS1735" s="1"/>
      <c r="CT1735" s="1"/>
      <c r="CU1735" s="1"/>
      <c r="CV1735" s="1"/>
      <c r="CW1735" s="1"/>
      <c r="CX1735" s="1"/>
      <c r="CY1735" s="1"/>
      <c r="CZ1735" s="1"/>
      <c r="DA1735" s="1"/>
      <c r="DB1735" s="1"/>
      <c r="DC1735" s="1"/>
      <c r="DD1735" s="1"/>
      <c r="DE1735" s="1"/>
      <c r="DF1735" s="1"/>
      <c r="DG1735" s="1"/>
      <c r="DH1735" s="1"/>
      <c r="DI1735" s="1"/>
      <c r="DJ1735" s="1"/>
      <c r="DK1735" s="1"/>
      <c r="DL1735" s="1"/>
      <c r="DM1735" s="1"/>
      <c r="DN1735" s="1"/>
      <c r="DO1735" s="1"/>
      <c r="DP1735" s="1"/>
      <c r="DQ1735" s="1"/>
      <c r="DR1735" s="1"/>
      <c r="DS1735" s="1"/>
      <c r="DT1735" s="1"/>
      <c r="DU1735" s="1"/>
      <c r="DV1735" s="1"/>
      <c r="DW1735" s="1"/>
      <c r="DX1735" s="1"/>
      <c r="DY1735" s="1"/>
      <c r="DZ1735" s="1"/>
      <c r="EA1735" s="1"/>
      <c r="EB1735" s="1"/>
      <c r="EC1735" s="1"/>
      <c r="ED1735" s="1"/>
      <c r="EE1735" s="1"/>
      <c r="EF1735" s="1"/>
      <c r="EG1735" s="1"/>
    </row>
    <row r="1736" spans="1:137">
      <c r="A1736" s="1"/>
      <c r="B1736" s="1"/>
      <c r="C1736" s="1"/>
      <c r="D1736" s="1"/>
      <c r="E1736" s="10"/>
      <c r="F1736" s="1"/>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c r="BH1736" s="1"/>
      <c r="BI1736" s="1"/>
      <c r="BJ1736" s="1"/>
      <c r="BK1736" s="1"/>
      <c r="BL1736" s="1"/>
      <c r="BM1736" s="1"/>
      <c r="BN1736" s="1"/>
      <c r="BO1736" s="1"/>
      <c r="BP1736" s="1"/>
      <c r="BQ1736" s="1"/>
      <c r="BR1736" s="1"/>
      <c r="BS1736" s="1"/>
      <c r="BT1736" s="1"/>
      <c r="BU1736" s="1"/>
      <c r="BV1736" s="1"/>
      <c r="BW1736" s="1"/>
      <c r="BX1736" s="1"/>
      <c r="BY1736" s="1"/>
      <c r="BZ1736" s="1"/>
      <c r="CA1736" s="1"/>
      <c r="CB1736" s="1"/>
      <c r="CC1736" s="1"/>
      <c r="CD1736" s="1"/>
      <c r="CE1736" s="1"/>
      <c r="CF1736" s="1"/>
      <c r="CG1736" s="1"/>
      <c r="CH1736" s="1"/>
      <c r="CI1736" s="1"/>
      <c r="CJ1736" s="1"/>
      <c r="CK1736" s="1"/>
      <c r="CL1736" s="1"/>
      <c r="CM1736" s="1"/>
      <c r="CN1736" s="1"/>
      <c r="CO1736" s="1"/>
      <c r="CP1736" s="1"/>
      <c r="CQ1736" s="1"/>
      <c r="CR1736" s="1"/>
      <c r="CS1736" s="1"/>
      <c r="CT1736" s="1"/>
      <c r="CU1736" s="1"/>
      <c r="CV1736" s="1"/>
      <c r="CW1736" s="1"/>
      <c r="CX1736" s="1"/>
      <c r="CY1736" s="1"/>
      <c r="CZ1736" s="1"/>
      <c r="DA1736" s="1"/>
      <c r="DB1736" s="1"/>
      <c r="DC1736" s="1"/>
      <c r="DD1736" s="1"/>
      <c r="DE1736" s="1"/>
      <c r="DF1736" s="1"/>
      <c r="DG1736" s="1"/>
      <c r="DH1736" s="1"/>
      <c r="DI1736" s="1"/>
      <c r="DJ1736" s="1"/>
      <c r="DK1736" s="1"/>
      <c r="DL1736" s="1"/>
      <c r="DM1736" s="1"/>
      <c r="DN1736" s="1"/>
      <c r="DO1736" s="1"/>
      <c r="DP1736" s="1"/>
      <c r="DQ1736" s="1"/>
      <c r="DR1736" s="1"/>
      <c r="DS1736" s="1"/>
      <c r="DT1736" s="1"/>
      <c r="DU1736" s="1"/>
      <c r="DV1736" s="1"/>
      <c r="DW1736" s="1"/>
      <c r="DX1736" s="1"/>
      <c r="DY1736" s="1"/>
      <c r="DZ1736" s="1"/>
      <c r="EA1736" s="1"/>
      <c r="EB1736" s="1"/>
      <c r="EC1736" s="1"/>
      <c r="ED1736" s="1"/>
      <c r="EE1736" s="1"/>
      <c r="EF1736" s="1"/>
      <c r="EG1736" s="1"/>
    </row>
    <row r="1737" spans="1:137">
      <c r="A1737" s="1"/>
      <c r="B1737" s="1"/>
      <c r="C1737" s="1"/>
      <c r="D1737" s="1"/>
      <c r="E1737" s="10"/>
      <c r="F1737" s="1"/>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c r="BH1737" s="1"/>
      <c r="BI1737" s="1"/>
      <c r="BJ1737" s="1"/>
      <c r="BK1737" s="1"/>
      <c r="BL1737" s="1"/>
      <c r="BM1737" s="1"/>
      <c r="BN1737" s="1"/>
      <c r="BO1737" s="1"/>
      <c r="BP1737" s="1"/>
      <c r="BQ1737" s="1"/>
      <c r="BR1737" s="1"/>
      <c r="BS1737" s="1"/>
      <c r="BT1737" s="1"/>
      <c r="BU1737" s="1"/>
      <c r="BV1737" s="1"/>
      <c r="BW1737" s="1"/>
      <c r="BX1737" s="1"/>
      <c r="BY1737" s="1"/>
      <c r="BZ1737" s="1"/>
      <c r="CA1737" s="1"/>
      <c r="CB1737" s="1"/>
      <c r="CC1737" s="1"/>
      <c r="CD1737" s="1"/>
      <c r="CE1737" s="1"/>
      <c r="CF1737" s="1"/>
      <c r="CG1737" s="1"/>
      <c r="CH1737" s="1"/>
      <c r="CI1737" s="1"/>
      <c r="CJ1737" s="1"/>
      <c r="CK1737" s="1"/>
      <c r="CL1737" s="1"/>
      <c r="CM1737" s="1"/>
      <c r="CN1737" s="1"/>
      <c r="CO1737" s="1"/>
      <c r="CP1737" s="1"/>
      <c r="CQ1737" s="1"/>
      <c r="CR1737" s="1"/>
      <c r="CS1737" s="1"/>
      <c r="CT1737" s="1"/>
      <c r="CU1737" s="1"/>
      <c r="CV1737" s="1"/>
      <c r="CW1737" s="1"/>
      <c r="CX1737" s="1"/>
      <c r="CY1737" s="1"/>
      <c r="CZ1737" s="1"/>
      <c r="DA1737" s="1"/>
      <c r="DB1737" s="1"/>
      <c r="DC1737" s="1"/>
      <c r="DD1737" s="1"/>
      <c r="DE1737" s="1"/>
      <c r="DF1737" s="1"/>
      <c r="DG1737" s="1"/>
      <c r="DH1737" s="1"/>
      <c r="DI1737" s="1"/>
      <c r="DJ1737" s="1"/>
      <c r="DK1737" s="1"/>
      <c r="DL1737" s="1"/>
      <c r="DM1737" s="1"/>
      <c r="DN1737" s="1"/>
      <c r="DO1737" s="1"/>
      <c r="DP1737" s="1"/>
      <c r="DQ1737" s="1"/>
      <c r="DR1737" s="1"/>
      <c r="DS1737" s="1"/>
      <c r="DT1737" s="1"/>
      <c r="DU1737" s="1"/>
      <c r="DV1737" s="1"/>
      <c r="DW1737" s="1"/>
      <c r="DX1737" s="1"/>
      <c r="DY1737" s="1"/>
      <c r="DZ1737" s="1"/>
      <c r="EA1737" s="1"/>
      <c r="EB1737" s="1"/>
      <c r="EC1737" s="1"/>
      <c r="ED1737" s="1"/>
      <c r="EE1737" s="1"/>
      <c r="EF1737" s="1"/>
      <c r="EG1737" s="1"/>
    </row>
    <row r="1738" spans="1:137">
      <c r="A1738" s="1"/>
      <c r="B1738" s="1"/>
      <c r="C1738" s="1"/>
      <c r="D1738" s="1"/>
      <c r="E1738" s="10"/>
      <c r="F1738" s="1"/>
      <c r="G1738" s="1"/>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c r="BH1738" s="1"/>
      <c r="BI1738" s="1"/>
      <c r="BJ1738" s="1"/>
      <c r="BK1738" s="1"/>
      <c r="BL1738" s="1"/>
      <c r="BM1738" s="1"/>
      <c r="BN1738" s="1"/>
      <c r="BO1738" s="1"/>
      <c r="BP1738" s="1"/>
      <c r="BQ1738" s="1"/>
      <c r="BR1738" s="1"/>
      <c r="BS1738" s="1"/>
      <c r="BT1738" s="1"/>
      <c r="BU1738" s="1"/>
      <c r="BV1738" s="1"/>
      <c r="BW1738" s="1"/>
      <c r="BX1738" s="1"/>
      <c r="BY1738" s="1"/>
      <c r="BZ1738" s="1"/>
      <c r="CA1738" s="1"/>
      <c r="CB1738" s="1"/>
      <c r="CC1738" s="1"/>
      <c r="CD1738" s="1"/>
      <c r="CE1738" s="1"/>
      <c r="CF1738" s="1"/>
      <c r="CG1738" s="1"/>
      <c r="CH1738" s="1"/>
      <c r="CI1738" s="1"/>
      <c r="CJ1738" s="1"/>
      <c r="CK1738" s="1"/>
      <c r="CL1738" s="1"/>
      <c r="CM1738" s="1"/>
      <c r="CN1738" s="1"/>
      <c r="CO1738" s="1"/>
      <c r="CP1738" s="1"/>
      <c r="CQ1738" s="1"/>
      <c r="CR1738" s="1"/>
      <c r="CS1738" s="1"/>
      <c r="CT1738" s="1"/>
      <c r="CU1738" s="1"/>
      <c r="CV1738" s="1"/>
      <c r="CW1738" s="1"/>
      <c r="CX1738" s="1"/>
      <c r="CY1738" s="1"/>
      <c r="CZ1738" s="1"/>
      <c r="DA1738" s="1"/>
      <c r="DB1738" s="1"/>
      <c r="DC1738" s="1"/>
      <c r="DD1738" s="1"/>
      <c r="DE1738" s="1"/>
      <c r="DF1738" s="1"/>
      <c r="DG1738" s="1"/>
      <c r="DH1738" s="1"/>
      <c r="DI1738" s="1"/>
      <c r="DJ1738" s="1"/>
      <c r="DK1738" s="1"/>
      <c r="DL1738" s="1"/>
      <c r="DM1738" s="1"/>
      <c r="DN1738" s="1"/>
      <c r="DO1738" s="1"/>
      <c r="DP1738" s="1"/>
      <c r="DQ1738" s="1"/>
      <c r="DR1738" s="1"/>
      <c r="DS1738" s="1"/>
      <c r="DT1738" s="1"/>
      <c r="DU1738" s="1"/>
      <c r="DV1738" s="1"/>
      <c r="DW1738" s="1"/>
      <c r="DX1738" s="1"/>
      <c r="DY1738" s="1"/>
      <c r="DZ1738" s="1"/>
      <c r="EA1738" s="1"/>
      <c r="EB1738" s="1"/>
      <c r="EC1738" s="1"/>
      <c r="ED1738" s="1"/>
      <c r="EE1738" s="1"/>
      <c r="EF1738" s="1"/>
      <c r="EG1738" s="1"/>
    </row>
    <row r="1739" spans="1:137">
      <c r="A1739" s="1"/>
      <c r="B1739" s="1"/>
      <c r="C1739" s="1"/>
      <c r="D1739" s="1"/>
      <c r="E1739" s="10"/>
      <c r="F1739" s="1"/>
      <c r="G1739" s="1"/>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c r="BH1739" s="1"/>
      <c r="BI1739" s="1"/>
      <c r="BJ1739" s="1"/>
      <c r="BK1739" s="1"/>
      <c r="BL1739" s="1"/>
      <c r="BM1739" s="1"/>
      <c r="BN1739" s="1"/>
      <c r="BO1739" s="1"/>
      <c r="BP1739" s="1"/>
      <c r="BQ1739" s="1"/>
      <c r="BR1739" s="1"/>
      <c r="BS1739" s="1"/>
      <c r="BT1739" s="1"/>
      <c r="BU1739" s="1"/>
      <c r="BV1739" s="1"/>
      <c r="BW1739" s="1"/>
      <c r="BX1739" s="1"/>
      <c r="BY1739" s="1"/>
      <c r="BZ1739" s="1"/>
      <c r="CA1739" s="1"/>
      <c r="CB1739" s="1"/>
      <c r="CC1739" s="1"/>
      <c r="CD1739" s="1"/>
      <c r="CE1739" s="1"/>
      <c r="CF1739" s="1"/>
      <c r="CG1739" s="1"/>
      <c r="CH1739" s="1"/>
      <c r="CI1739" s="1"/>
      <c r="CJ1739" s="1"/>
      <c r="CK1739" s="1"/>
      <c r="CL1739" s="1"/>
      <c r="CM1739" s="1"/>
      <c r="CN1739" s="1"/>
      <c r="CO1739" s="1"/>
      <c r="CP1739" s="1"/>
      <c r="CQ1739" s="1"/>
      <c r="CR1739" s="1"/>
      <c r="CS1739" s="1"/>
      <c r="CT1739" s="1"/>
      <c r="CU1739" s="1"/>
      <c r="CV1739" s="1"/>
      <c r="CW1739" s="1"/>
      <c r="CX1739" s="1"/>
      <c r="CY1739" s="1"/>
      <c r="CZ1739" s="1"/>
      <c r="DA1739" s="1"/>
      <c r="DB1739" s="1"/>
      <c r="DC1739" s="1"/>
      <c r="DD1739" s="1"/>
      <c r="DE1739" s="1"/>
      <c r="DF1739" s="1"/>
      <c r="DG1739" s="1"/>
      <c r="DH1739" s="1"/>
      <c r="DI1739" s="1"/>
      <c r="DJ1739" s="1"/>
      <c r="DK1739" s="1"/>
      <c r="DL1739" s="1"/>
      <c r="DM1739" s="1"/>
      <c r="DN1739" s="1"/>
      <c r="DO1739" s="1"/>
      <c r="DP1739" s="1"/>
      <c r="DQ1739" s="1"/>
      <c r="DR1739" s="1"/>
      <c r="DS1739" s="1"/>
      <c r="DT1739" s="1"/>
      <c r="DU1739" s="1"/>
      <c r="DV1739" s="1"/>
      <c r="DW1739" s="1"/>
      <c r="DX1739" s="1"/>
      <c r="DY1739" s="1"/>
      <c r="DZ1739" s="1"/>
      <c r="EA1739" s="1"/>
      <c r="EB1739" s="1"/>
      <c r="EC1739" s="1"/>
      <c r="ED1739" s="1"/>
      <c r="EE1739" s="1"/>
      <c r="EF1739" s="1"/>
      <c r="EG1739" s="1"/>
    </row>
    <row r="1740" spans="1:137">
      <c r="A1740" s="1"/>
      <c r="B1740" s="1"/>
      <c r="C1740" s="1"/>
      <c r="D1740" s="1"/>
      <c r="E1740" s="10"/>
      <c r="F1740" s="1"/>
      <c r="G1740" s="1"/>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c r="BH1740" s="1"/>
      <c r="BI1740" s="1"/>
      <c r="BJ1740" s="1"/>
      <c r="BK1740" s="1"/>
      <c r="BL1740" s="1"/>
      <c r="BM1740" s="1"/>
      <c r="BN1740" s="1"/>
      <c r="BO1740" s="1"/>
      <c r="BP1740" s="1"/>
      <c r="BQ1740" s="1"/>
      <c r="BR1740" s="1"/>
      <c r="BS1740" s="1"/>
      <c r="BT1740" s="1"/>
      <c r="BU1740" s="1"/>
      <c r="BV1740" s="1"/>
      <c r="BW1740" s="1"/>
      <c r="BX1740" s="1"/>
      <c r="BY1740" s="1"/>
      <c r="BZ1740" s="1"/>
      <c r="CA1740" s="1"/>
      <c r="CB1740" s="1"/>
      <c r="CC1740" s="1"/>
      <c r="CD1740" s="1"/>
      <c r="CE1740" s="1"/>
      <c r="CF1740" s="1"/>
      <c r="CG1740" s="1"/>
      <c r="CH1740" s="1"/>
      <c r="CI1740" s="1"/>
      <c r="CJ1740" s="1"/>
      <c r="CK1740" s="1"/>
      <c r="CL1740" s="1"/>
      <c r="CM1740" s="1"/>
      <c r="CN1740" s="1"/>
      <c r="CO1740" s="1"/>
      <c r="CP1740" s="1"/>
      <c r="CQ1740" s="1"/>
      <c r="CR1740" s="1"/>
      <c r="CS1740" s="1"/>
      <c r="CT1740" s="1"/>
      <c r="CU1740" s="1"/>
      <c r="CV1740" s="1"/>
      <c r="CW1740" s="1"/>
      <c r="CX1740" s="1"/>
      <c r="CY1740" s="1"/>
      <c r="CZ1740" s="1"/>
      <c r="DA1740" s="1"/>
      <c r="DB1740" s="1"/>
      <c r="DC1740" s="1"/>
      <c r="DD1740" s="1"/>
      <c r="DE1740" s="1"/>
      <c r="DF1740" s="1"/>
      <c r="DG1740" s="1"/>
      <c r="DH1740" s="1"/>
      <c r="DI1740" s="1"/>
      <c r="DJ1740" s="1"/>
      <c r="DK1740" s="1"/>
      <c r="DL1740" s="1"/>
      <c r="DM1740" s="1"/>
      <c r="DN1740" s="1"/>
      <c r="DO1740" s="1"/>
      <c r="DP1740" s="1"/>
      <c r="DQ1740" s="1"/>
      <c r="DR1740" s="1"/>
      <c r="DS1740" s="1"/>
      <c r="DT1740" s="1"/>
      <c r="DU1740" s="1"/>
      <c r="DV1740" s="1"/>
      <c r="DW1740" s="1"/>
      <c r="DX1740" s="1"/>
      <c r="DY1740" s="1"/>
      <c r="DZ1740" s="1"/>
      <c r="EA1740" s="1"/>
      <c r="EB1740" s="1"/>
      <c r="EC1740" s="1"/>
      <c r="ED1740" s="1"/>
      <c r="EE1740" s="1"/>
      <c r="EF1740" s="1"/>
      <c r="EG1740" s="1"/>
    </row>
    <row r="1741" spans="1:137">
      <c r="A1741" s="1"/>
      <c r="B1741" s="1"/>
      <c r="C1741" s="1"/>
      <c r="D1741" s="1"/>
      <c r="E1741" s="10"/>
      <c r="F1741" s="1"/>
      <c r="G1741" s="1"/>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c r="BS1741" s="1"/>
      <c r="BT1741" s="1"/>
      <c r="BU1741" s="1"/>
      <c r="BV1741" s="1"/>
      <c r="BW1741" s="1"/>
      <c r="BX1741" s="1"/>
      <c r="BY1741" s="1"/>
      <c r="BZ1741" s="1"/>
      <c r="CA1741" s="1"/>
      <c r="CB1741" s="1"/>
      <c r="CC1741" s="1"/>
      <c r="CD1741" s="1"/>
      <c r="CE1741" s="1"/>
      <c r="CF1741" s="1"/>
      <c r="CG1741" s="1"/>
      <c r="CH1741" s="1"/>
      <c r="CI1741" s="1"/>
      <c r="CJ1741" s="1"/>
      <c r="CK1741" s="1"/>
      <c r="CL1741" s="1"/>
      <c r="CM1741" s="1"/>
      <c r="CN1741" s="1"/>
      <c r="CO1741" s="1"/>
      <c r="CP1741" s="1"/>
      <c r="CQ1741" s="1"/>
      <c r="CR1741" s="1"/>
      <c r="CS1741" s="1"/>
      <c r="CT1741" s="1"/>
      <c r="CU1741" s="1"/>
      <c r="CV1741" s="1"/>
      <c r="CW1741" s="1"/>
      <c r="CX1741" s="1"/>
      <c r="CY1741" s="1"/>
      <c r="CZ1741" s="1"/>
      <c r="DA1741" s="1"/>
      <c r="DB1741" s="1"/>
      <c r="DC1741" s="1"/>
      <c r="DD1741" s="1"/>
      <c r="DE1741" s="1"/>
      <c r="DF1741" s="1"/>
      <c r="DG1741" s="1"/>
      <c r="DH1741" s="1"/>
      <c r="DI1741" s="1"/>
      <c r="DJ1741" s="1"/>
      <c r="DK1741" s="1"/>
      <c r="DL1741" s="1"/>
      <c r="DM1741" s="1"/>
      <c r="DN1741" s="1"/>
      <c r="DO1741" s="1"/>
      <c r="DP1741" s="1"/>
      <c r="DQ1741" s="1"/>
      <c r="DR1741" s="1"/>
      <c r="DS1741" s="1"/>
      <c r="DT1741" s="1"/>
      <c r="DU1741" s="1"/>
      <c r="DV1741" s="1"/>
      <c r="DW1741" s="1"/>
      <c r="DX1741" s="1"/>
      <c r="DY1741" s="1"/>
      <c r="DZ1741" s="1"/>
      <c r="EA1741" s="1"/>
      <c r="EB1741" s="1"/>
      <c r="EC1741" s="1"/>
      <c r="ED1741" s="1"/>
      <c r="EE1741" s="1"/>
      <c r="EF1741" s="1"/>
      <c r="EG1741" s="1"/>
    </row>
    <row r="1742" spans="1:137">
      <c r="A1742" s="1"/>
      <c r="B1742" s="1"/>
      <c r="C1742" s="1"/>
      <c r="D1742" s="1"/>
      <c r="E1742" s="10"/>
      <c r="F1742" s="1"/>
      <c r="G1742" s="1"/>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c r="BS1742" s="1"/>
      <c r="BT1742" s="1"/>
      <c r="BU1742" s="1"/>
      <c r="BV1742" s="1"/>
      <c r="BW1742" s="1"/>
      <c r="BX1742" s="1"/>
      <c r="BY1742" s="1"/>
      <c r="BZ1742" s="1"/>
      <c r="CA1742" s="1"/>
      <c r="CB1742" s="1"/>
      <c r="CC1742" s="1"/>
      <c r="CD1742" s="1"/>
      <c r="CE1742" s="1"/>
      <c r="CF1742" s="1"/>
      <c r="CG1742" s="1"/>
      <c r="CH1742" s="1"/>
      <c r="CI1742" s="1"/>
      <c r="CJ1742" s="1"/>
      <c r="CK1742" s="1"/>
      <c r="CL1742" s="1"/>
      <c r="CM1742" s="1"/>
      <c r="CN1742" s="1"/>
      <c r="CO1742" s="1"/>
      <c r="CP1742" s="1"/>
      <c r="CQ1742" s="1"/>
      <c r="CR1742" s="1"/>
      <c r="CS1742" s="1"/>
      <c r="CT1742" s="1"/>
      <c r="CU1742" s="1"/>
      <c r="CV1742" s="1"/>
      <c r="CW1742" s="1"/>
      <c r="CX1742" s="1"/>
      <c r="CY1742" s="1"/>
      <c r="CZ1742" s="1"/>
      <c r="DA1742" s="1"/>
      <c r="DB1742" s="1"/>
      <c r="DC1742" s="1"/>
      <c r="DD1742" s="1"/>
      <c r="DE1742" s="1"/>
      <c r="DF1742" s="1"/>
      <c r="DG1742" s="1"/>
      <c r="DH1742" s="1"/>
      <c r="DI1742" s="1"/>
      <c r="DJ1742" s="1"/>
      <c r="DK1742" s="1"/>
      <c r="DL1742" s="1"/>
      <c r="DM1742" s="1"/>
      <c r="DN1742" s="1"/>
      <c r="DO1742" s="1"/>
      <c r="DP1742" s="1"/>
      <c r="DQ1742" s="1"/>
      <c r="DR1742" s="1"/>
      <c r="DS1742" s="1"/>
      <c r="DT1742" s="1"/>
      <c r="DU1742" s="1"/>
      <c r="DV1742" s="1"/>
      <c r="DW1742" s="1"/>
      <c r="DX1742" s="1"/>
      <c r="DY1742" s="1"/>
      <c r="DZ1742" s="1"/>
      <c r="EA1742" s="1"/>
      <c r="EB1742" s="1"/>
      <c r="EC1742" s="1"/>
      <c r="ED1742" s="1"/>
      <c r="EE1742" s="1"/>
      <c r="EF1742" s="1"/>
      <c r="EG1742" s="1"/>
    </row>
    <row r="1743" spans="1:137">
      <c r="A1743" s="1"/>
      <c r="B1743" s="1"/>
      <c r="C1743" s="1"/>
      <c r="D1743" s="1"/>
      <c r="E1743" s="10"/>
      <c r="F1743" s="1"/>
      <c r="G1743" s="1"/>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c r="BS1743" s="1"/>
      <c r="BT1743" s="1"/>
      <c r="BU1743" s="1"/>
      <c r="BV1743" s="1"/>
      <c r="BW1743" s="1"/>
      <c r="BX1743" s="1"/>
      <c r="BY1743" s="1"/>
      <c r="BZ1743" s="1"/>
      <c r="CA1743" s="1"/>
      <c r="CB1743" s="1"/>
      <c r="CC1743" s="1"/>
      <c r="CD1743" s="1"/>
      <c r="CE1743" s="1"/>
      <c r="CF1743" s="1"/>
      <c r="CG1743" s="1"/>
      <c r="CH1743" s="1"/>
      <c r="CI1743" s="1"/>
      <c r="CJ1743" s="1"/>
      <c r="CK1743" s="1"/>
      <c r="CL1743" s="1"/>
      <c r="CM1743" s="1"/>
      <c r="CN1743" s="1"/>
      <c r="CO1743" s="1"/>
      <c r="CP1743" s="1"/>
      <c r="CQ1743" s="1"/>
      <c r="CR1743" s="1"/>
      <c r="CS1743" s="1"/>
      <c r="CT1743" s="1"/>
      <c r="CU1743" s="1"/>
      <c r="CV1743" s="1"/>
      <c r="CW1743" s="1"/>
      <c r="CX1743" s="1"/>
      <c r="CY1743" s="1"/>
      <c r="CZ1743" s="1"/>
      <c r="DA1743" s="1"/>
      <c r="DB1743" s="1"/>
      <c r="DC1743" s="1"/>
      <c r="DD1743" s="1"/>
      <c r="DE1743" s="1"/>
      <c r="DF1743" s="1"/>
      <c r="DG1743" s="1"/>
      <c r="DH1743" s="1"/>
      <c r="DI1743" s="1"/>
      <c r="DJ1743" s="1"/>
      <c r="DK1743" s="1"/>
      <c r="DL1743" s="1"/>
      <c r="DM1743" s="1"/>
      <c r="DN1743" s="1"/>
      <c r="DO1743" s="1"/>
      <c r="DP1743" s="1"/>
      <c r="DQ1743" s="1"/>
      <c r="DR1743" s="1"/>
      <c r="DS1743" s="1"/>
      <c r="DT1743" s="1"/>
      <c r="DU1743" s="1"/>
      <c r="DV1743" s="1"/>
      <c r="DW1743" s="1"/>
      <c r="DX1743" s="1"/>
      <c r="DY1743" s="1"/>
      <c r="DZ1743" s="1"/>
      <c r="EA1743" s="1"/>
      <c r="EB1743" s="1"/>
      <c r="EC1743" s="1"/>
      <c r="ED1743" s="1"/>
      <c r="EE1743" s="1"/>
      <c r="EF1743" s="1"/>
      <c r="EG1743" s="1"/>
    </row>
    <row r="1744" spans="1:137">
      <c r="A1744" s="1"/>
      <c r="B1744" s="1"/>
      <c r="C1744" s="1"/>
      <c r="D1744" s="1"/>
      <c r="E1744" s="10"/>
      <c r="F1744" s="1"/>
      <c r="G1744" s="1"/>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1"/>
      <c r="BH1744" s="1"/>
      <c r="BI1744" s="1"/>
      <c r="BJ1744" s="1"/>
      <c r="BK1744" s="1"/>
      <c r="BL1744" s="1"/>
      <c r="BM1744" s="1"/>
      <c r="BN1744" s="1"/>
      <c r="BO1744" s="1"/>
      <c r="BP1744" s="1"/>
      <c r="BQ1744" s="1"/>
      <c r="BR1744" s="1"/>
      <c r="BS1744" s="1"/>
      <c r="BT1744" s="1"/>
      <c r="BU1744" s="1"/>
      <c r="BV1744" s="1"/>
      <c r="BW1744" s="1"/>
      <c r="BX1744" s="1"/>
      <c r="BY1744" s="1"/>
      <c r="BZ1744" s="1"/>
      <c r="CA1744" s="1"/>
      <c r="CB1744" s="1"/>
      <c r="CC1744" s="1"/>
      <c r="CD1744" s="1"/>
      <c r="CE1744" s="1"/>
      <c r="CF1744" s="1"/>
      <c r="CG1744" s="1"/>
      <c r="CH1744" s="1"/>
      <c r="CI1744" s="1"/>
      <c r="CJ1744" s="1"/>
      <c r="CK1744" s="1"/>
      <c r="CL1744" s="1"/>
      <c r="CM1744" s="1"/>
      <c r="CN1744" s="1"/>
      <c r="CO1744" s="1"/>
      <c r="CP1744" s="1"/>
      <c r="CQ1744" s="1"/>
      <c r="CR1744" s="1"/>
      <c r="CS1744" s="1"/>
      <c r="CT1744" s="1"/>
      <c r="CU1744" s="1"/>
      <c r="CV1744" s="1"/>
      <c r="CW1744" s="1"/>
      <c r="CX1744" s="1"/>
      <c r="CY1744" s="1"/>
      <c r="CZ1744" s="1"/>
      <c r="DA1744" s="1"/>
      <c r="DB1744" s="1"/>
      <c r="DC1744" s="1"/>
      <c r="DD1744" s="1"/>
      <c r="DE1744" s="1"/>
      <c r="DF1744" s="1"/>
      <c r="DG1744" s="1"/>
      <c r="DH1744" s="1"/>
      <c r="DI1744" s="1"/>
      <c r="DJ1744" s="1"/>
      <c r="DK1744" s="1"/>
      <c r="DL1744" s="1"/>
      <c r="DM1744" s="1"/>
      <c r="DN1744" s="1"/>
      <c r="DO1744" s="1"/>
      <c r="DP1744" s="1"/>
      <c r="DQ1744" s="1"/>
      <c r="DR1744" s="1"/>
      <c r="DS1744" s="1"/>
      <c r="DT1744" s="1"/>
      <c r="DU1744" s="1"/>
      <c r="DV1744" s="1"/>
      <c r="DW1744" s="1"/>
      <c r="DX1744" s="1"/>
      <c r="DY1744" s="1"/>
      <c r="DZ1744" s="1"/>
      <c r="EA1744" s="1"/>
      <c r="EB1744" s="1"/>
      <c r="EC1744" s="1"/>
      <c r="ED1744" s="1"/>
      <c r="EE1744" s="1"/>
      <c r="EF1744" s="1"/>
      <c r="EG1744" s="1"/>
    </row>
    <row r="1745" spans="1:137">
      <c r="A1745" s="1"/>
      <c r="B1745" s="1"/>
      <c r="C1745" s="1"/>
      <c r="D1745" s="1"/>
      <c r="E1745" s="10"/>
      <c r="F1745" s="1"/>
      <c r="G1745" s="1"/>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1"/>
      <c r="BH1745" s="1"/>
      <c r="BI1745" s="1"/>
      <c r="BJ1745" s="1"/>
      <c r="BK1745" s="1"/>
      <c r="BL1745" s="1"/>
      <c r="BM1745" s="1"/>
      <c r="BN1745" s="1"/>
      <c r="BO1745" s="1"/>
      <c r="BP1745" s="1"/>
      <c r="BQ1745" s="1"/>
      <c r="BR1745" s="1"/>
      <c r="BS1745" s="1"/>
      <c r="BT1745" s="1"/>
      <c r="BU1745" s="1"/>
      <c r="BV1745" s="1"/>
      <c r="BW1745" s="1"/>
      <c r="BX1745" s="1"/>
      <c r="BY1745" s="1"/>
      <c r="BZ1745" s="1"/>
      <c r="CA1745" s="1"/>
      <c r="CB1745" s="1"/>
      <c r="CC1745" s="1"/>
      <c r="CD1745" s="1"/>
      <c r="CE1745" s="1"/>
      <c r="CF1745" s="1"/>
      <c r="CG1745" s="1"/>
      <c r="CH1745" s="1"/>
      <c r="CI1745" s="1"/>
      <c r="CJ1745" s="1"/>
      <c r="CK1745" s="1"/>
      <c r="CL1745" s="1"/>
      <c r="CM1745" s="1"/>
      <c r="CN1745" s="1"/>
      <c r="CO1745" s="1"/>
      <c r="CP1745" s="1"/>
      <c r="CQ1745" s="1"/>
      <c r="CR1745" s="1"/>
      <c r="CS1745" s="1"/>
      <c r="CT1745" s="1"/>
      <c r="CU1745" s="1"/>
      <c r="CV1745" s="1"/>
      <c r="CW1745" s="1"/>
      <c r="CX1745" s="1"/>
      <c r="CY1745" s="1"/>
      <c r="CZ1745" s="1"/>
      <c r="DA1745" s="1"/>
      <c r="DB1745" s="1"/>
      <c r="DC1745" s="1"/>
      <c r="DD1745" s="1"/>
      <c r="DE1745" s="1"/>
      <c r="DF1745" s="1"/>
      <c r="DG1745" s="1"/>
      <c r="DH1745" s="1"/>
      <c r="DI1745" s="1"/>
      <c r="DJ1745" s="1"/>
      <c r="DK1745" s="1"/>
      <c r="DL1745" s="1"/>
      <c r="DM1745" s="1"/>
      <c r="DN1745" s="1"/>
      <c r="DO1745" s="1"/>
      <c r="DP1745" s="1"/>
      <c r="DQ1745" s="1"/>
      <c r="DR1745" s="1"/>
      <c r="DS1745" s="1"/>
      <c r="DT1745" s="1"/>
      <c r="DU1745" s="1"/>
      <c r="DV1745" s="1"/>
      <c r="DW1745" s="1"/>
      <c r="DX1745" s="1"/>
      <c r="DY1745" s="1"/>
      <c r="DZ1745" s="1"/>
      <c r="EA1745" s="1"/>
      <c r="EB1745" s="1"/>
      <c r="EC1745" s="1"/>
      <c r="ED1745" s="1"/>
      <c r="EE1745" s="1"/>
      <c r="EF1745" s="1"/>
      <c r="EG1745" s="1"/>
    </row>
    <row r="1746" spans="1:137">
      <c r="A1746" s="1"/>
      <c r="B1746" s="1"/>
      <c r="C1746" s="1"/>
      <c r="D1746" s="1"/>
      <c r="E1746" s="10"/>
      <c r="F1746" s="1"/>
      <c r="G1746" s="1"/>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1"/>
      <c r="BH1746" s="1"/>
      <c r="BI1746" s="1"/>
      <c r="BJ1746" s="1"/>
      <c r="BK1746" s="1"/>
      <c r="BL1746" s="1"/>
      <c r="BM1746" s="1"/>
      <c r="BN1746" s="1"/>
      <c r="BO1746" s="1"/>
      <c r="BP1746" s="1"/>
      <c r="BQ1746" s="1"/>
      <c r="BR1746" s="1"/>
      <c r="BS1746" s="1"/>
      <c r="BT1746" s="1"/>
      <c r="BU1746" s="1"/>
      <c r="BV1746" s="1"/>
      <c r="BW1746" s="1"/>
      <c r="BX1746" s="1"/>
      <c r="BY1746" s="1"/>
      <c r="BZ1746" s="1"/>
      <c r="CA1746" s="1"/>
      <c r="CB1746" s="1"/>
      <c r="CC1746" s="1"/>
      <c r="CD1746" s="1"/>
      <c r="CE1746" s="1"/>
      <c r="CF1746" s="1"/>
      <c r="CG1746" s="1"/>
      <c r="CH1746" s="1"/>
      <c r="CI1746" s="1"/>
      <c r="CJ1746" s="1"/>
      <c r="CK1746" s="1"/>
      <c r="CL1746" s="1"/>
      <c r="CM1746" s="1"/>
      <c r="CN1746" s="1"/>
      <c r="CO1746" s="1"/>
      <c r="CP1746" s="1"/>
      <c r="CQ1746" s="1"/>
      <c r="CR1746" s="1"/>
      <c r="CS1746" s="1"/>
      <c r="CT1746" s="1"/>
      <c r="CU1746" s="1"/>
      <c r="CV1746" s="1"/>
      <c r="CW1746" s="1"/>
      <c r="CX1746" s="1"/>
      <c r="CY1746" s="1"/>
      <c r="CZ1746" s="1"/>
      <c r="DA1746" s="1"/>
      <c r="DB1746" s="1"/>
      <c r="DC1746" s="1"/>
      <c r="DD1746" s="1"/>
      <c r="DE1746" s="1"/>
      <c r="DF1746" s="1"/>
      <c r="DG1746" s="1"/>
      <c r="DH1746" s="1"/>
      <c r="DI1746" s="1"/>
      <c r="DJ1746" s="1"/>
      <c r="DK1746" s="1"/>
      <c r="DL1746" s="1"/>
      <c r="DM1746" s="1"/>
      <c r="DN1746" s="1"/>
      <c r="DO1746" s="1"/>
      <c r="DP1746" s="1"/>
      <c r="DQ1746" s="1"/>
      <c r="DR1746" s="1"/>
      <c r="DS1746" s="1"/>
      <c r="DT1746" s="1"/>
      <c r="DU1746" s="1"/>
      <c r="DV1746" s="1"/>
      <c r="DW1746" s="1"/>
      <c r="DX1746" s="1"/>
      <c r="DY1746" s="1"/>
      <c r="DZ1746" s="1"/>
      <c r="EA1746" s="1"/>
      <c r="EB1746" s="1"/>
      <c r="EC1746" s="1"/>
      <c r="ED1746" s="1"/>
      <c r="EE1746" s="1"/>
      <c r="EF1746" s="1"/>
      <c r="EG1746" s="1"/>
    </row>
    <row r="1747" spans="1:137">
      <c r="A1747" s="1"/>
      <c r="B1747" s="1"/>
      <c r="C1747" s="1"/>
      <c r="D1747" s="1"/>
      <c r="E1747" s="10"/>
      <c r="F1747" s="1"/>
      <c r="G1747" s="1"/>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c r="AZ1747" s="1"/>
      <c r="BA1747" s="1"/>
      <c r="BB1747" s="1"/>
      <c r="BC1747" s="1"/>
      <c r="BD1747" s="1"/>
      <c r="BE1747" s="1"/>
      <c r="BF1747" s="1"/>
      <c r="BG1747" s="1"/>
      <c r="BH1747" s="1"/>
      <c r="BI1747" s="1"/>
      <c r="BJ1747" s="1"/>
      <c r="BK1747" s="1"/>
      <c r="BL1747" s="1"/>
      <c r="BM1747" s="1"/>
      <c r="BN1747" s="1"/>
      <c r="BO1747" s="1"/>
      <c r="BP1747" s="1"/>
      <c r="BQ1747" s="1"/>
      <c r="BR1747" s="1"/>
      <c r="BS1747" s="1"/>
      <c r="BT1747" s="1"/>
      <c r="BU1747" s="1"/>
      <c r="BV1747" s="1"/>
      <c r="BW1747" s="1"/>
      <c r="BX1747" s="1"/>
      <c r="BY1747" s="1"/>
      <c r="BZ1747" s="1"/>
      <c r="CA1747" s="1"/>
      <c r="CB1747" s="1"/>
      <c r="CC1747" s="1"/>
      <c r="CD1747" s="1"/>
      <c r="CE1747" s="1"/>
      <c r="CF1747" s="1"/>
      <c r="CG1747" s="1"/>
      <c r="CH1747" s="1"/>
      <c r="CI1747" s="1"/>
      <c r="CJ1747" s="1"/>
      <c r="CK1747" s="1"/>
      <c r="CL1747" s="1"/>
      <c r="CM1747" s="1"/>
      <c r="CN1747" s="1"/>
      <c r="CO1747" s="1"/>
      <c r="CP1747" s="1"/>
      <c r="CQ1747" s="1"/>
      <c r="CR1747" s="1"/>
      <c r="CS1747" s="1"/>
      <c r="CT1747" s="1"/>
      <c r="CU1747" s="1"/>
      <c r="CV1747" s="1"/>
      <c r="CW1747" s="1"/>
      <c r="CX1747" s="1"/>
      <c r="CY1747" s="1"/>
      <c r="CZ1747" s="1"/>
      <c r="DA1747" s="1"/>
      <c r="DB1747" s="1"/>
      <c r="DC1747" s="1"/>
      <c r="DD1747" s="1"/>
      <c r="DE1747" s="1"/>
      <c r="DF1747" s="1"/>
      <c r="DG1747" s="1"/>
      <c r="DH1747" s="1"/>
      <c r="DI1747" s="1"/>
      <c r="DJ1747" s="1"/>
      <c r="DK1747" s="1"/>
      <c r="DL1747" s="1"/>
      <c r="DM1747" s="1"/>
      <c r="DN1747" s="1"/>
      <c r="DO1747" s="1"/>
      <c r="DP1747" s="1"/>
      <c r="DQ1747" s="1"/>
      <c r="DR1747" s="1"/>
      <c r="DS1747" s="1"/>
      <c r="DT1747" s="1"/>
      <c r="DU1747" s="1"/>
      <c r="DV1747" s="1"/>
      <c r="DW1747" s="1"/>
      <c r="DX1747" s="1"/>
      <c r="DY1747" s="1"/>
      <c r="DZ1747" s="1"/>
      <c r="EA1747" s="1"/>
      <c r="EB1747" s="1"/>
      <c r="EC1747" s="1"/>
      <c r="ED1747" s="1"/>
      <c r="EE1747" s="1"/>
      <c r="EF1747" s="1"/>
      <c r="EG1747" s="1"/>
    </row>
    <row r="1748" spans="1:137">
      <c r="A1748" s="1"/>
      <c r="B1748" s="1"/>
      <c r="C1748" s="1"/>
      <c r="D1748" s="1"/>
      <c r="E1748" s="10"/>
      <c r="F1748" s="1"/>
      <c r="G1748" s="1"/>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c r="AZ1748" s="1"/>
      <c r="BA1748" s="1"/>
      <c r="BB1748" s="1"/>
      <c r="BC1748" s="1"/>
      <c r="BD1748" s="1"/>
      <c r="BE1748" s="1"/>
      <c r="BF1748" s="1"/>
      <c r="BG1748" s="1"/>
      <c r="BH1748" s="1"/>
      <c r="BI1748" s="1"/>
      <c r="BJ1748" s="1"/>
      <c r="BK1748" s="1"/>
      <c r="BL1748" s="1"/>
      <c r="BM1748" s="1"/>
      <c r="BN1748" s="1"/>
      <c r="BO1748" s="1"/>
      <c r="BP1748" s="1"/>
      <c r="BQ1748" s="1"/>
      <c r="BR1748" s="1"/>
      <c r="BS1748" s="1"/>
      <c r="BT1748" s="1"/>
      <c r="BU1748" s="1"/>
      <c r="BV1748" s="1"/>
      <c r="BW1748" s="1"/>
      <c r="BX1748" s="1"/>
      <c r="BY1748" s="1"/>
      <c r="BZ1748" s="1"/>
      <c r="CA1748" s="1"/>
      <c r="CB1748" s="1"/>
      <c r="CC1748" s="1"/>
      <c r="CD1748" s="1"/>
      <c r="CE1748" s="1"/>
      <c r="CF1748" s="1"/>
      <c r="CG1748" s="1"/>
      <c r="CH1748" s="1"/>
      <c r="CI1748" s="1"/>
      <c r="CJ1748" s="1"/>
      <c r="CK1748" s="1"/>
      <c r="CL1748" s="1"/>
      <c r="CM1748" s="1"/>
      <c r="CN1748" s="1"/>
      <c r="CO1748" s="1"/>
      <c r="CP1748" s="1"/>
      <c r="CQ1748" s="1"/>
      <c r="CR1748" s="1"/>
      <c r="CS1748" s="1"/>
      <c r="CT1748" s="1"/>
      <c r="CU1748" s="1"/>
      <c r="CV1748" s="1"/>
      <c r="CW1748" s="1"/>
      <c r="CX1748" s="1"/>
      <c r="CY1748" s="1"/>
      <c r="CZ1748" s="1"/>
      <c r="DA1748" s="1"/>
      <c r="DB1748" s="1"/>
      <c r="DC1748" s="1"/>
      <c r="DD1748" s="1"/>
      <c r="DE1748" s="1"/>
      <c r="DF1748" s="1"/>
      <c r="DG1748" s="1"/>
      <c r="DH1748" s="1"/>
      <c r="DI1748" s="1"/>
      <c r="DJ1748" s="1"/>
      <c r="DK1748" s="1"/>
      <c r="DL1748" s="1"/>
      <c r="DM1748" s="1"/>
      <c r="DN1748" s="1"/>
      <c r="DO1748" s="1"/>
      <c r="DP1748" s="1"/>
      <c r="DQ1748" s="1"/>
      <c r="DR1748" s="1"/>
      <c r="DS1748" s="1"/>
      <c r="DT1748" s="1"/>
      <c r="DU1748" s="1"/>
      <c r="DV1748" s="1"/>
      <c r="DW1748" s="1"/>
      <c r="DX1748" s="1"/>
      <c r="DY1748" s="1"/>
      <c r="DZ1748" s="1"/>
      <c r="EA1748" s="1"/>
      <c r="EB1748" s="1"/>
      <c r="EC1748" s="1"/>
      <c r="ED1748" s="1"/>
      <c r="EE1748" s="1"/>
      <c r="EF1748" s="1"/>
      <c r="EG1748" s="1"/>
    </row>
    <row r="1749" spans="1:137">
      <c r="A1749" s="1"/>
      <c r="B1749" s="1"/>
      <c r="C1749" s="1"/>
      <c r="D1749" s="1"/>
      <c r="E1749" s="10"/>
      <c r="F1749" s="1"/>
      <c r="G1749" s="1"/>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c r="AZ1749" s="1"/>
      <c r="BA1749" s="1"/>
      <c r="BB1749" s="1"/>
      <c r="BC1749" s="1"/>
      <c r="BD1749" s="1"/>
      <c r="BE1749" s="1"/>
      <c r="BF1749" s="1"/>
      <c r="BG1749" s="1"/>
      <c r="BH1749" s="1"/>
      <c r="BI1749" s="1"/>
      <c r="BJ1749" s="1"/>
      <c r="BK1749" s="1"/>
      <c r="BL1749" s="1"/>
      <c r="BM1749" s="1"/>
      <c r="BN1749" s="1"/>
      <c r="BO1749" s="1"/>
      <c r="BP1749" s="1"/>
      <c r="BQ1749" s="1"/>
      <c r="BR1749" s="1"/>
      <c r="BS1749" s="1"/>
      <c r="BT1749" s="1"/>
      <c r="BU1749" s="1"/>
      <c r="BV1749" s="1"/>
      <c r="BW1749" s="1"/>
      <c r="BX1749" s="1"/>
      <c r="BY1749" s="1"/>
      <c r="BZ1749" s="1"/>
      <c r="CA1749" s="1"/>
      <c r="CB1749" s="1"/>
      <c r="CC1749" s="1"/>
      <c r="CD1749" s="1"/>
      <c r="CE1749" s="1"/>
      <c r="CF1749" s="1"/>
      <c r="CG1749" s="1"/>
      <c r="CH1749" s="1"/>
      <c r="CI1749" s="1"/>
      <c r="CJ1749" s="1"/>
      <c r="CK1749" s="1"/>
      <c r="CL1749" s="1"/>
      <c r="CM1749" s="1"/>
      <c r="CN1749" s="1"/>
      <c r="CO1749" s="1"/>
      <c r="CP1749" s="1"/>
      <c r="CQ1749" s="1"/>
      <c r="CR1749" s="1"/>
      <c r="CS1749" s="1"/>
      <c r="CT1749" s="1"/>
      <c r="CU1749" s="1"/>
      <c r="CV1749" s="1"/>
      <c r="CW1749" s="1"/>
      <c r="CX1749" s="1"/>
      <c r="CY1749" s="1"/>
      <c r="CZ1749" s="1"/>
      <c r="DA1749" s="1"/>
      <c r="DB1749" s="1"/>
      <c r="DC1749" s="1"/>
      <c r="DD1749" s="1"/>
      <c r="DE1749" s="1"/>
      <c r="DF1749" s="1"/>
      <c r="DG1749" s="1"/>
      <c r="DH1749" s="1"/>
      <c r="DI1749" s="1"/>
      <c r="DJ1749" s="1"/>
      <c r="DK1749" s="1"/>
      <c r="DL1749" s="1"/>
      <c r="DM1749" s="1"/>
      <c r="DN1749" s="1"/>
      <c r="DO1749" s="1"/>
      <c r="DP1749" s="1"/>
      <c r="DQ1749" s="1"/>
      <c r="DR1749" s="1"/>
      <c r="DS1749" s="1"/>
      <c r="DT1749" s="1"/>
      <c r="DU1749" s="1"/>
      <c r="DV1749" s="1"/>
      <c r="DW1749" s="1"/>
      <c r="DX1749" s="1"/>
      <c r="DY1749" s="1"/>
      <c r="DZ1749" s="1"/>
      <c r="EA1749" s="1"/>
      <c r="EB1749" s="1"/>
      <c r="EC1749" s="1"/>
      <c r="ED1749" s="1"/>
      <c r="EE1749" s="1"/>
      <c r="EF1749" s="1"/>
      <c r="EG1749" s="1"/>
    </row>
    <row r="1750" spans="1:137">
      <c r="A1750" s="1"/>
      <c r="B1750" s="1"/>
      <c r="C1750" s="1"/>
      <c r="D1750" s="1"/>
      <c r="E1750" s="10"/>
      <c r="F1750" s="1"/>
      <c r="G1750" s="1"/>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c r="AZ1750" s="1"/>
      <c r="BA1750" s="1"/>
      <c r="BB1750" s="1"/>
      <c r="BC1750" s="1"/>
      <c r="BD1750" s="1"/>
      <c r="BE1750" s="1"/>
      <c r="BF1750" s="1"/>
      <c r="BG1750" s="1"/>
      <c r="BH1750" s="1"/>
      <c r="BI1750" s="1"/>
      <c r="BJ1750" s="1"/>
      <c r="BK1750" s="1"/>
      <c r="BL1750" s="1"/>
      <c r="BM1750" s="1"/>
      <c r="BN1750" s="1"/>
      <c r="BO1750" s="1"/>
      <c r="BP1750" s="1"/>
      <c r="BQ1750" s="1"/>
      <c r="BR1750" s="1"/>
      <c r="BS1750" s="1"/>
      <c r="BT1750" s="1"/>
      <c r="BU1750" s="1"/>
      <c r="BV1750" s="1"/>
      <c r="BW1750" s="1"/>
      <c r="BX1750" s="1"/>
      <c r="BY1750" s="1"/>
      <c r="BZ1750" s="1"/>
      <c r="CA1750" s="1"/>
      <c r="CB1750" s="1"/>
      <c r="CC1750" s="1"/>
      <c r="CD1750" s="1"/>
      <c r="CE1750" s="1"/>
      <c r="CF1750" s="1"/>
      <c r="CG1750" s="1"/>
      <c r="CH1750" s="1"/>
      <c r="CI1750" s="1"/>
      <c r="CJ1750" s="1"/>
      <c r="CK1750" s="1"/>
      <c r="CL1750" s="1"/>
      <c r="CM1750" s="1"/>
      <c r="CN1750" s="1"/>
      <c r="CO1750" s="1"/>
      <c r="CP1750" s="1"/>
      <c r="CQ1750" s="1"/>
      <c r="CR1750" s="1"/>
      <c r="CS1750" s="1"/>
      <c r="CT1750" s="1"/>
      <c r="CU1750" s="1"/>
      <c r="CV1750" s="1"/>
      <c r="CW1750" s="1"/>
      <c r="CX1750" s="1"/>
      <c r="CY1750" s="1"/>
      <c r="CZ1750" s="1"/>
      <c r="DA1750" s="1"/>
      <c r="DB1750" s="1"/>
      <c r="DC1750" s="1"/>
      <c r="DD1750" s="1"/>
      <c r="DE1750" s="1"/>
      <c r="DF1750" s="1"/>
      <c r="DG1750" s="1"/>
      <c r="DH1750" s="1"/>
      <c r="DI1750" s="1"/>
      <c r="DJ1750" s="1"/>
      <c r="DK1750" s="1"/>
      <c r="DL1750" s="1"/>
      <c r="DM1750" s="1"/>
      <c r="DN1750" s="1"/>
      <c r="DO1750" s="1"/>
      <c r="DP1750" s="1"/>
      <c r="DQ1750" s="1"/>
      <c r="DR1750" s="1"/>
      <c r="DS1750" s="1"/>
      <c r="DT1750" s="1"/>
      <c r="DU1750" s="1"/>
      <c r="DV1750" s="1"/>
      <c r="DW1750" s="1"/>
      <c r="DX1750" s="1"/>
      <c r="DY1750" s="1"/>
      <c r="DZ1750" s="1"/>
      <c r="EA1750" s="1"/>
      <c r="EB1750" s="1"/>
      <c r="EC1750" s="1"/>
      <c r="ED1750" s="1"/>
      <c r="EE1750" s="1"/>
      <c r="EF1750" s="1"/>
      <c r="EG1750" s="1"/>
    </row>
    <row r="1751" spans="1:137">
      <c r="A1751" s="1"/>
      <c r="B1751" s="1"/>
      <c r="C1751" s="1"/>
      <c r="D1751" s="1"/>
      <c r="E1751" s="10"/>
      <c r="F1751" s="1"/>
      <c r="G1751" s="1"/>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c r="AY1751" s="1"/>
      <c r="AZ1751" s="1"/>
      <c r="BA1751" s="1"/>
      <c r="BB1751" s="1"/>
      <c r="BC1751" s="1"/>
      <c r="BD1751" s="1"/>
      <c r="BE1751" s="1"/>
      <c r="BF1751" s="1"/>
      <c r="BG1751" s="1"/>
      <c r="BH1751" s="1"/>
      <c r="BI1751" s="1"/>
      <c r="BJ1751" s="1"/>
      <c r="BK1751" s="1"/>
      <c r="BL1751" s="1"/>
      <c r="BM1751" s="1"/>
      <c r="BN1751" s="1"/>
      <c r="BO1751" s="1"/>
      <c r="BP1751" s="1"/>
      <c r="BQ1751" s="1"/>
      <c r="BR1751" s="1"/>
      <c r="BS1751" s="1"/>
      <c r="BT1751" s="1"/>
      <c r="BU1751" s="1"/>
      <c r="BV1751" s="1"/>
      <c r="BW1751" s="1"/>
      <c r="BX1751" s="1"/>
      <c r="BY1751" s="1"/>
      <c r="BZ1751" s="1"/>
      <c r="CA1751" s="1"/>
      <c r="CB1751" s="1"/>
      <c r="CC1751" s="1"/>
      <c r="CD1751" s="1"/>
      <c r="CE1751" s="1"/>
      <c r="CF1751" s="1"/>
      <c r="CG1751" s="1"/>
      <c r="CH1751" s="1"/>
      <c r="CI1751" s="1"/>
      <c r="CJ1751" s="1"/>
      <c r="CK1751" s="1"/>
      <c r="CL1751" s="1"/>
      <c r="CM1751" s="1"/>
      <c r="CN1751" s="1"/>
      <c r="CO1751" s="1"/>
      <c r="CP1751" s="1"/>
      <c r="CQ1751" s="1"/>
      <c r="CR1751" s="1"/>
      <c r="CS1751" s="1"/>
      <c r="CT1751" s="1"/>
      <c r="CU1751" s="1"/>
      <c r="CV1751" s="1"/>
      <c r="CW1751" s="1"/>
      <c r="CX1751" s="1"/>
      <c r="CY1751" s="1"/>
      <c r="CZ1751" s="1"/>
      <c r="DA1751" s="1"/>
      <c r="DB1751" s="1"/>
      <c r="DC1751" s="1"/>
      <c r="DD1751" s="1"/>
      <c r="DE1751" s="1"/>
      <c r="DF1751" s="1"/>
      <c r="DG1751" s="1"/>
      <c r="DH1751" s="1"/>
      <c r="DI1751" s="1"/>
      <c r="DJ1751" s="1"/>
      <c r="DK1751" s="1"/>
      <c r="DL1751" s="1"/>
      <c r="DM1751" s="1"/>
      <c r="DN1751" s="1"/>
      <c r="DO1751" s="1"/>
      <c r="DP1751" s="1"/>
      <c r="DQ1751" s="1"/>
      <c r="DR1751" s="1"/>
      <c r="DS1751" s="1"/>
      <c r="DT1751" s="1"/>
      <c r="DU1751" s="1"/>
      <c r="DV1751" s="1"/>
      <c r="DW1751" s="1"/>
      <c r="DX1751" s="1"/>
      <c r="DY1751" s="1"/>
      <c r="DZ1751" s="1"/>
      <c r="EA1751" s="1"/>
      <c r="EB1751" s="1"/>
      <c r="EC1751" s="1"/>
      <c r="ED1751" s="1"/>
      <c r="EE1751" s="1"/>
      <c r="EF1751" s="1"/>
      <c r="EG1751" s="1"/>
    </row>
    <row r="1752" spans="1:137">
      <c r="A1752" s="1"/>
      <c r="B1752" s="1"/>
      <c r="C1752" s="1"/>
      <c r="D1752" s="1"/>
      <c r="E1752" s="10"/>
      <c r="F1752" s="1"/>
      <c r="G1752" s="1"/>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c r="AY1752" s="1"/>
      <c r="AZ1752" s="1"/>
      <c r="BA1752" s="1"/>
      <c r="BB1752" s="1"/>
      <c r="BC1752" s="1"/>
      <c r="BD1752" s="1"/>
      <c r="BE1752" s="1"/>
      <c r="BF1752" s="1"/>
      <c r="BG1752" s="1"/>
      <c r="BH1752" s="1"/>
      <c r="BI1752" s="1"/>
      <c r="BJ1752" s="1"/>
      <c r="BK1752" s="1"/>
      <c r="BL1752" s="1"/>
      <c r="BM1752" s="1"/>
      <c r="BN1752" s="1"/>
      <c r="BO1752" s="1"/>
      <c r="BP1752" s="1"/>
      <c r="BQ1752" s="1"/>
      <c r="BR1752" s="1"/>
      <c r="BS1752" s="1"/>
      <c r="BT1752" s="1"/>
      <c r="BU1752" s="1"/>
      <c r="BV1752" s="1"/>
      <c r="BW1752" s="1"/>
      <c r="BX1752" s="1"/>
      <c r="BY1752" s="1"/>
      <c r="BZ1752" s="1"/>
      <c r="CA1752" s="1"/>
      <c r="CB1752" s="1"/>
      <c r="CC1752" s="1"/>
      <c r="CD1752" s="1"/>
      <c r="CE1752" s="1"/>
      <c r="CF1752" s="1"/>
      <c r="CG1752" s="1"/>
      <c r="CH1752" s="1"/>
      <c r="CI1752" s="1"/>
      <c r="CJ1752" s="1"/>
      <c r="CK1752" s="1"/>
      <c r="CL1752" s="1"/>
      <c r="CM1752" s="1"/>
      <c r="CN1752" s="1"/>
      <c r="CO1752" s="1"/>
      <c r="CP1752" s="1"/>
      <c r="CQ1752" s="1"/>
      <c r="CR1752" s="1"/>
      <c r="CS1752" s="1"/>
      <c r="CT1752" s="1"/>
      <c r="CU1752" s="1"/>
      <c r="CV1752" s="1"/>
      <c r="CW1752" s="1"/>
      <c r="CX1752" s="1"/>
      <c r="CY1752" s="1"/>
      <c r="CZ1752" s="1"/>
      <c r="DA1752" s="1"/>
      <c r="DB1752" s="1"/>
      <c r="DC1752" s="1"/>
      <c r="DD1752" s="1"/>
      <c r="DE1752" s="1"/>
      <c r="DF1752" s="1"/>
      <c r="DG1752" s="1"/>
      <c r="DH1752" s="1"/>
      <c r="DI1752" s="1"/>
      <c r="DJ1752" s="1"/>
      <c r="DK1752" s="1"/>
      <c r="DL1752" s="1"/>
      <c r="DM1752" s="1"/>
      <c r="DN1752" s="1"/>
      <c r="DO1752" s="1"/>
      <c r="DP1752" s="1"/>
      <c r="DQ1752" s="1"/>
      <c r="DR1752" s="1"/>
      <c r="DS1752" s="1"/>
      <c r="DT1752" s="1"/>
      <c r="DU1752" s="1"/>
      <c r="DV1752" s="1"/>
      <c r="DW1752" s="1"/>
      <c r="DX1752" s="1"/>
      <c r="DY1752" s="1"/>
      <c r="DZ1752" s="1"/>
      <c r="EA1752" s="1"/>
      <c r="EB1752" s="1"/>
      <c r="EC1752" s="1"/>
      <c r="ED1752" s="1"/>
      <c r="EE1752" s="1"/>
      <c r="EF1752" s="1"/>
      <c r="EG1752" s="1"/>
    </row>
    <row r="1753" spans="1:137">
      <c r="A1753" s="1"/>
      <c r="B1753" s="1"/>
      <c r="C1753" s="1"/>
      <c r="D1753" s="1"/>
      <c r="E1753" s="10"/>
      <c r="F1753" s="1"/>
      <c r="G1753" s="1"/>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c r="AY1753" s="1"/>
      <c r="AZ1753" s="1"/>
      <c r="BA1753" s="1"/>
      <c r="BB1753" s="1"/>
      <c r="BC1753" s="1"/>
      <c r="BD1753" s="1"/>
      <c r="BE1753" s="1"/>
      <c r="BF1753" s="1"/>
      <c r="BG1753" s="1"/>
      <c r="BH1753" s="1"/>
      <c r="BI1753" s="1"/>
      <c r="BJ1753" s="1"/>
      <c r="BK1753" s="1"/>
      <c r="BL1753" s="1"/>
      <c r="BM1753" s="1"/>
      <c r="BN1753" s="1"/>
      <c r="BO1753" s="1"/>
      <c r="BP1753" s="1"/>
      <c r="BQ1753" s="1"/>
      <c r="BR1753" s="1"/>
      <c r="BS1753" s="1"/>
      <c r="BT1753" s="1"/>
      <c r="BU1753" s="1"/>
      <c r="BV1753" s="1"/>
      <c r="BW1753" s="1"/>
      <c r="BX1753" s="1"/>
      <c r="BY1753" s="1"/>
      <c r="BZ1753" s="1"/>
      <c r="CA1753" s="1"/>
      <c r="CB1753" s="1"/>
      <c r="CC1753" s="1"/>
      <c r="CD1753" s="1"/>
      <c r="CE1753" s="1"/>
      <c r="CF1753" s="1"/>
      <c r="CG1753" s="1"/>
      <c r="CH1753" s="1"/>
      <c r="CI1753" s="1"/>
      <c r="CJ1753" s="1"/>
      <c r="CK1753" s="1"/>
      <c r="CL1753" s="1"/>
      <c r="CM1753" s="1"/>
      <c r="CN1753" s="1"/>
      <c r="CO1753" s="1"/>
      <c r="CP1753" s="1"/>
      <c r="CQ1753" s="1"/>
      <c r="CR1753" s="1"/>
      <c r="CS1753" s="1"/>
      <c r="CT1753" s="1"/>
      <c r="CU1753" s="1"/>
      <c r="CV1753" s="1"/>
      <c r="CW1753" s="1"/>
      <c r="CX1753" s="1"/>
      <c r="CY1753" s="1"/>
      <c r="CZ1753" s="1"/>
      <c r="DA1753" s="1"/>
      <c r="DB1753" s="1"/>
      <c r="DC1753" s="1"/>
      <c r="DD1753" s="1"/>
      <c r="DE1753" s="1"/>
      <c r="DF1753" s="1"/>
      <c r="DG1753" s="1"/>
      <c r="DH1753" s="1"/>
      <c r="DI1753" s="1"/>
      <c r="DJ1753" s="1"/>
      <c r="DK1753" s="1"/>
      <c r="DL1753" s="1"/>
      <c r="DM1753" s="1"/>
      <c r="DN1753" s="1"/>
      <c r="DO1753" s="1"/>
      <c r="DP1753" s="1"/>
      <c r="DQ1753" s="1"/>
      <c r="DR1753" s="1"/>
      <c r="DS1753" s="1"/>
      <c r="DT1753" s="1"/>
      <c r="DU1753" s="1"/>
      <c r="DV1753" s="1"/>
      <c r="DW1753" s="1"/>
      <c r="DX1753" s="1"/>
      <c r="DY1753" s="1"/>
      <c r="DZ1753" s="1"/>
      <c r="EA1753" s="1"/>
      <c r="EB1753" s="1"/>
      <c r="EC1753" s="1"/>
      <c r="ED1753" s="1"/>
      <c r="EE1753" s="1"/>
      <c r="EF1753" s="1"/>
      <c r="EG1753" s="1"/>
    </row>
    <row r="1754" spans="1:137">
      <c r="A1754" s="1"/>
      <c r="B1754" s="1"/>
      <c r="C1754" s="1"/>
      <c r="D1754" s="1"/>
      <c r="E1754" s="10"/>
      <c r="F1754" s="1"/>
      <c r="G1754" s="1"/>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c r="AY1754" s="1"/>
      <c r="AZ1754" s="1"/>
      <c r="BA1754" s="1"/>
      <c r="BB1754" s="1"/>
      <c r="BC1754" s="1"/>
      <c r="BD1754" s="1"/>
      <c r="BE1754" s="1"/>
      <c r="BF1754" s="1"/>
      <c r="BG1754" s="1"/>
      <c r="BH1754" s="1"/>
      <c r="BI1754" s="1"/>
      <c r="BJ1754" s="1"/>
      <c r="BK1754" s="1"/>
      <c r="BL1754" s="1"/>
      <c r="BM1754" s="1"/>
      <c r="BN1754" s="1"/>
      <c r="BO1754" s="1"/>
      <c r="BP1754" s="1"/>
      <c r="BQ1754" s="1"/>
      <c r="BR1754" s="1"/>
      <c r="BS1754" s="1"/>
      <c r="BT1754" s="1"/>
      <c r="BU1754" s="1"/>
      <c r="BV1754" s="1"/>
      <c r="BW1754" s="1"/>
      <c r="BX1754" s="1"/>
      <c r="BY1754" s="1"/>
      <c r="BZ1754" s="1"/>
      <c r="CA1754" s="1"/>
      <c r="CB1754" s="1"/>
      <c r="CC1754" s="1"/>
      <c r="CD1754" s="1"/>
      <c r="CE1754" s="1"/>
      <c r="CF1754" s="1"/>
      <c r="CG1754" s="1"/>
      <c r="CH1754" s="1"/>
      <c r="CI1754" s="1"/>
      <c r="CJ1754" s="1"/>
      <c r="CK1754" s="1"/>
      <c r="CL1754" s="1"/>
      <c r="CM1754" s="1"/>
      <c r="CN1754" s="1"/>
      <c r="CO1754" s="1"/>
      <c r="CP1754" s="1"/>
      <c r="CQ1754" s="1"/>
      <c r="CR1754" s="1"/>
      <c r="CS1754" s="1"/>
      <c r="CT1754" s="1"/>
      <c r="CU1754" s="1"/>
      <c r="CV1754" s="1"/>
      <c r="CW1754" s="1"/>
      <c r="CX1754" s="1"/>
      <c r="CY1754" s="1"/>
      <c r="CZ1754" s="1"/>
      <c r="DA1754" s="1"/>
      <c r="DB1754" s="1"/>
      <c r="DC1754" s="1"/>
      <c r="DD1754" s="1"/>
      <c r="DE1754" s="1"/>
      <c r="DF1754" s="1"/>
      <c r="DG1754" s="1"/>
      <c r="DH1754" s="1"/>
      <c r="DI1754" s="1"/>
      <c r="DJ1754" s="1"/>
      <c r="DK1754" s="1"/>
      <c r="DL1754" s="1"/>
      <c r="DM1754" s="1"/>
      <c r="DN1754" s="1"/>
      <c r="DO1754" s="1"/>
      <c r="DP1754" s="1"/>
      <c r="DQ1754" s="1"/>
      <c r="DR1754" s="1"/>
      <c r="DS1754" s="1"/>
      <c r="DT1754" s="1"/>
      <c r="DU1754" s="1"/>
      <c r="DV1754" s="1"/>
      <c r="DW1754" s="1"/>
      <c r="DX1754" s="1"/>
      <c r="DY1754" s="1"/>
      <c r="DZ1754" s="1"/>
      <c r="EA1754" s="1"/>
      <c r="EB1754" s="1"/>
      <c r="EC1754" s="1"/>
      <c r="ED1754" s="1"/>
      <c r="EE1754" s="1"/>
      <c r="EF1754" s="1"/>
      <c r="EG1754" s="1"/>
    </row>
    <row r="1755" spans="1:137">
      <c r="A1755" s="1"/>
      <c r="B1755" s="1"/>
      <c r="C1755" s="1"/>
      <c r="D1755" s="1"/>
      <c r="E1755" s="10"/>
      <c r="F1755" s="1"/>
      <c r="G1755" s="1"/>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c r="AZ1755" s="1"/>
      <c r="BA1755" s="1"/>
      <c r="BB1755" s="1"/>
      <c r="BC1755" s="1"/>
      <c r="BD1755" s="1"/>
      <c r="BE1755" s="1"/>
      <c r="BF1755" s="1"/>
      <c r="BG1755" s="1"/>
      <c r="BH1755" s="1"/>
      <c r="BI1755" s="1"/>
      <c r="BJ1755" s="1"/>
      <c r="BK1755" s="1"/>
      <c r="BL1755" s="1"/>
      <c r="BM1755" s="1"/>
      <c r="BN1755" s="1"/>
      <c r="BO1755" s="1"/>
      <c r="BP1755" s="1"/>
      <c r="BQ1755" s="1"/>
      <c r="BR1755" s="1"/>
      <c r="BS1755" s="1"/>
      <c r="BT1755" s="1"/>
      <c r="BU1755" s="1"/>
      <c r="BV1755" s="1"/>
      <c r="BW1755" s="1"/>
      <c r="BX1755" s="1"/>
      <c r="BY1755" s="1"/>
      <c r="BZ1755" s="1"/>
      <c r="CA1755" s="1"/>
      <c r="CB1755" s="1"/>
      <c r="CC1755" s="1"/>
      <c r="CD1755" s="1"/>
      <c r="CE1755" s="1"/>
      <c r="CF1755" s="1"/>
      <c r="CG1755" s="1"/>
      <c r="CH1755" s="1"/>
      <c r="CI1755" s="1"/>
      <c r="CJ1755" s="1"/>
      <c r="CK1755" s="1"/>
      <c r="CL1755" s="1"/>
      <c r="CM1755" s="1"/>
      <c r="CN1755" s="1"/>
      <c r="CO1755" s="1"/>
      <c r="CP1755" s="1"/>
      <c r="CQ1755" s="1"/>
      <c r="CR1755" s="1"/>
      <c r="CS1755" s="1"/>
      <c r="CT1755" s="1"/>
      <c r="CU1755" s="1"/>
      <c r="CV1755" s="1"/>
      <c r="CW1755" s="1"/>
      <c r="CX1755" s="1"/>
      <c r="CY1755" s="1"/>
      <c r="CZ1755" s="1"/>
      <c r="DA1755" s="1"/>
      <c r="DB1755" s="1"/>
      <c r="DC1755" s="1"/>
      <c r="DD1755" s="1"/>
      <c r="DE1755" s="1"/>
      <c r="DF1755" s="1"/>
      <c r="DG1755" s="1"/>
      <c r="DH1755" s="1"/>
      <c r="DI1755" s="1"/>
      <c r="DJ1755" s="1"/>
      <c r="DK1755" s="1"/>
      <c r="DL1755" s="1"/>
      <c r="DM1755" s="1"/>
      <c r="DN1755" s="1"/>
      <c r="DO1755" s="1"/>
      <c r="DP1755" s="1"/>
      <c r="DQ1755" s="1"/>
      <c r="DR1755" s="1"/>
      <c r="DS1755" s="1"/>
      <c r="DT1755" s="1"/>
      <c r="DU1755" s="1"/>
      <c r="DV1755" s="1"/>
      <c r="DW1755" s="1"/>
      <c r="DX1755" s="1"/>
      <c r="DY1755" s="1"/>
      <c r="DZ1755" s="1"/>
      <c r="EA1755" s="1"/>
      <c r="EB1755" s="1"/>
      <c r="EC1755" s="1"/>
      <c r="ED1755" s="1"/>
      <c r="EE1755" s="1"/>
      <c r="EF1755" s="1"/>
      <c r="EG1755" s="1"/>
    </row>
    <row r="1756" spans="1:137">
      <c r="A1756" s="1"/>
      <c r="B1756" s="1"/>
      <c r="C1756" s="1"/>
      <c r="D1756" s="1"/>
      <c r="E1756" s="10"/>
      <c r="F1756" s="1"/>
      <c r="G1756" s="1"/>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c r="AZ1756" s="1"/>
      <c r="BA1756" s="1"/>
      <c r="BB1756" s="1"/>
      <c r="BC1756" s="1"/>
      <c r="BD1756" s="1"/>
      <c r="BE1756" s="1"/>
      <c r="BF1756" s="1"/>
      <c r="BG1756" s="1"/>
      <c r="BH1756" s="1"/>
      <c r="BI1756" s="1"/>
      <c r="BJ1756" s="1"/>
      <c r="BK1756" s="1"/>
      <c r="BL1756" s="1"/>
      <c r="BM1756" s="1"/>
      <c r="BN1756" s="1"/>
      <c r="BO1756" s="1"/>
      <c r="BP1756" s="1"/>
      <c r="BQ1756" s="1"/>
      <c r="BR1756" s="1"/>
      <c r="BS1756" s="1"/>
      <c r="BT1756" s="1"/>
      <c r="BU1756" s="1"/>
      <c r="BV1756" s="1"/>
      <c r="BW1756" s="1"/>
      <c r="BX1756" s="1"/>
      <c r="BY1756" s="1"/>
      <c r="BZ1756" s="1"/>
      <c r="CA1756" s="1"/>
      <c r="CB1756" s="1"/>
      <c r="CC1756" s="1"/>
      <c r="CD1756" s="1"/>
      <c r="CE1756" s="1"/>
      <c r="CF1756" s="1"/>
      <c r="CG1756" s="1"/>
      <c r="CH1756" s="1"/>
      <c r="CI1756" s="1"/>
      <c r="CJ1756" s="1"/>
      <c r="CK1756" s="1"/>
      <c r="CL1756" s="1"/>
      <c r="CM1756" s="1"/>
      <c r="CN1756" s="1"/>
      <c r="CO1756" s="1"/>
      <c r="CP1756" s="1"/>
      <c r="CQ1756" s="1"/>
      <c r="CR1756" s="1"/>
      <c r="CS1756" s="1"/>
      <c r="CT1756" s="1"/>
      <c r="CU1756" s="1"/>
      <c r="CV1756" s="1"/>
      <c r="CW1756" s="1"/>
      <c r="CX1756" s="1"/>
      <c r="CY1756" s="1"/>
      <c r="CZ1756" s="1"/>
      <c r="DA1756" s="1"/>
      <c r="DB1756" s="1"/>
      <c r="DC1756" s="1"/>
      <c r="DD1756" s="1"/>
      <c r="DE1756" s="1"/>
      <c r="DF1756" s="1"/>
      <c r="DG1756" s="1"/>
      <c r="DH1756" s="1"/>
      <c r="DI1756" s="1"/>
      <c r="DJ1756" s="1"/>
      <c r="DK1756" s="1"/>
      <c r="DL1756" s="1"/>
      <c r="DM1756" s="1"/>
      <c r="DN1756" s="1"/>
      <c r="DO1756" s="1"/>
      <c r="DP1756" s="1"/>
      <c r="DQ1756" s="1"/>
      <c r="DR1756" s="1"/>
      <c r="DS1756" s="1"/>
      <c r="DT1756" s="1"/>
      <c r="DU1756" s="1"/>
      <c r="DV1756" s="1"/>
      <c r="DW1756" s="1"/>
      <c r="DX1756" s="1"/>
      <c r="DY1756" s="1"/>
      <c r="DZ1756" s="1"/>
      <c r="EA1756" s="1"/>
      <c r="EB1756" s="1"/>
      <c r="EC1756" s="1"/>
      <c r="ED1756" s="1"/>
      <c r="EE1756" s="1"/>
      <c r="EF1756" s="1"/>
      <c r="EG1756" s="1"/>
    </row>
    <row r="1757" spans="1:137">
      <c r="A1757" s="1"/>
      <c r="B1757" s="1"/>
      <c r="C1757" s="1"/>
      <c r="D1757" s="1"/>
      <c r="E1757" s="10"/>
      <c r="F1757" s="1"/>
      <c r="G1757" s="1"/>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c r="BC1757" s="1"/>
      <c r="BD1757" s="1"/>
      <c r="BE1757" s="1"/>
      <c r="BF1757" s="1"/>
      <c r="BG1757" s="1"/>
      <c r="BH1757" s="1"/>
      <c r="BI1757" s="1"/>
      <c r="BJ1757" s="1"/>
      <c r="BK1757" s="1"/>
      <c r="BL1757" s="1"/>
      <c r="BM1757" s="1"/>
      <c r="BN1757" s="1"/>
      <c r="BO1757" s="1"/>
      <c r="BP1757" s="1"/>
      <c r="BQ1757" s="1"/>
      <c r="BR1757" s="1"/>
      <c r="BS1757" s="1"/>
      <c r="BT1757" s="1"/>
      <c r="BU1757" s="1"/>
      <c r="BV1757" s="1"/>
      <c r="BW1757" s="1"/>
      <c r="BX1757" s="1"/>
      <c r="BY1757" s="1"/>
      <c r="BZ1757" s="1"/>
      <c r="CA1757" s="1"/>
      <c r="CB1757" s="1"/>
      <c r="CC1757" s="1"/>
      <c r="CD1757" s="1"/>
      <c r="CE1757" s="1"/>
      <c r="CF1757" s="1"/>
      <c r="CG1757" s="1"/>
      <c r="CH1757" s="1"/>
      <c r="CI1757" s="1"/>
      <c r="CJ1757" s="1"/>
      <c r="CK1757" s="1"/>
      <c r="CL1757" s="1"/>
      <c r="CM1757" s="1"/>
      <c r="CN1757" s="1"/>
      <c r="CO1757" s="1"/>
      <c r="CP1757" s="1"/>
      <c r="CQ1757" s="1"/>
      <c r="CR1757" s="1"/>
      <c r="CS1757" s="1"/>
      <c r="CT1757" s="1"/>
      <c r="CU1757" s="1"/>
      <c r="CV1757" s="1"/>
      <c r="CW1757" s="1"/>
      <c r="CX1757" s="1"/>
      <c r="CY1757" s="1"/>
      <c r="CZ1757" s="1"/>
      <c r="DA1757" s="1"/>
      <c r="DB1757" s="1"/>
      <c r="DC1757" s="1"/>
      <c r="DD1757" s="1"/>
      <c r="DE1757" s="1"/>
      <c r="DF1757" s="1"/>
      <c r="DG1757" s="1"/>
      <c r="DH1757" s="1"/>
      <c r="DI1757" s="1"/>
      <c r="DJ1757" s="1"/>
      <c r="DK1757" s="1"/>
      <c r="DL1757" s="1"/>
      <c r="DM1757" s="1"/>
      <c r="DN1757" s="1"/>
      <c r="DO1757" s="1"/>
      <c r="DP1757" s="1"/>
      <c r="DQ1757" s="1"/>
      <c r="DR1757" s="1"/>
      <c r="DS1757" s="1"/>
      <c r="DT1757" s="1"/>
      <c r="DU1757" s="1"/>
      <c r="DV1757" s="1"/>
      <c r="DW1757" s="1"/>
      <c r="DX1757" s="1"/>
      <c r="DY1757" s="1"/>
      <c r="DZ1757" s="1"/>
      <c r="EA1757" s="1"/>
      <c r="EB1757" s="1"/>
      <c r="EC1757" s="1"/>
      <c r="ED1757" s="1"/>
      <c r="EE1757" s="1"/>
      <c r="EF1757" s="1"/>
      <c r="EG1757" s="1"/>
    </row>
    <row r="1758" spans="1:137">
      <c r="A1758" s="1"/>
      <c r="B1758" s="1"/>
      <c r="C1758" s="1"/>
      <c r="D1758" s="1"/>
      <c r="E1758" s="10"/>
      <c r="F1758" s="1"/>
      <c r="G1758" s="1"/>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1"/>
      <c r="BH1758" s="1"/>
      <c r="BI1758" s="1"/>
      <c r="BJ1758" s="1"/>
      <c r="BK1758" s="1"/>
      <c r="BL1758" s="1"/>
      <c r="BM1758" s="1"/>
      <c r="BN1758" s="1"/>
      <c r="BO1758" s="1"/>
      <c r="BP1758" s="1"/>
      <c r="BQ1758" s="1"/>
      <c r="BR1758" s="1"/>
      <c r="BS1758" s="1"/>
      <c r="BT1758" s="1"/>
      <c r="BU1758" s="1"/>
      <c r="BV1758" s="1"/>
      <c r="BW1758" s="1"/>
      <c r="BX1758" s="1"/>
      <c r="BY1758" s="1"/>
      <c r="BZ1758" s="1"/>
      <c r="CA1758" s="1"/>
      <c r="CB1758" s="1"/>
      <c r="CC1758" s="1"/>
      <c r="CD1758" s="1"/>
      <c r="CE1758" s="1"/>
      <c r="CF1758" s="1"/>
      <c r="CG1758" s="1"/>
      <c r="CH1758" s="1"/>
      <c r="CI1758" s="1"/>
      <c r="CJ1758" s="1"/>
      <c r="CK1758" s="1"/>
      <c r="CL1758" s="1"/>
      <c r="CM1758" s="1"/>
      <c r="CN1758" s="1"/>
      <c r="CO1758" s="1"/>
      <c r="CP1758" s="1"/>
      <c r="CQ1758" s="1"/>
      <c r="CR1758" s="1"/>
      <c r="CS1758" s="1"/>
      <c r="CT1758" s="1"/>
      <c r="CU1758" s="1"/>
      <c r="CV1758" s="1"/>
      <c r="CW1758" s="1"/>
      <c r="CX1758" s="1"/>
      <c r="CY1758" s="1"/>
      <c r="CZ1758" s="1"/>
      <c r="DA1758" s="1"/>
      <c r="DB1758" s="1"/>
      <c r="DC1758" s="1"/>
      <c r="DD1758" s="1"/>
      <c r="DE1758" s="1"/>
      <c r="DF1758" s="1"/>
      <c r="DG1758" s="1"/>
      <c r="DH1758" s="1"/>
      <c r="DI1758" s="1"/>
      <c r="DJ1758" s="1"/>
      <c r="DK1758" s="1"/>
      <c r="DL1758" s="1"/>
      <c r="DM1758" s="1"/>
      <c r="DN1758" s="1"/>
      <c r="DO1758" s="1"/>
      <c r="DP1758" s="1"/>
      <c r="DQ1758" s="1"/>
      <c r="DR1758" s="1"/>
      <c r="DS1758" s="1"/>
      <c r="DT1758" s="1"/>
      <c r="DU1758" s="1"/>
      <c r="DV1758" s="1"/>
      <c r="DW1758" s="1"/>
      <c r="DX1758" s="1"/>
      <c r="DY1758" s="1"/>
      <c r="DZ1758" s="1"/>
      <c r="EA1758" s="1"/>
      <c r="EB1758" s="1"/>
      <c r="EC1758" s="1"/>
      <c r="ED1758" s="1"/>
      <c r="EE1758" s="1"/>
      <c r="EF1758" s="1"/>
      <c r="EG1758" s="1"/>
    </row>
    <row r="1759" spans="1:137">
      <c r="A1759" s="1"/>
      <c r="B1759" s="1"/>
      <c r="C1759" s="1"/>
      <c r="D1759" s="1"/>
      <c r="E1759" s="10"/>
      <c r="F1759" s="1"/>
      <c r="G1759" s="1"/>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1"/>
      <c r="BH1759" s="1"/>
      <c r="BI1759" s="1"/>
      <c r="BJ1759" s="1"/>
      <c r="BK1759" s="1"/>
      <c r="BL1759" s="1"/>
      <c r="BM1759" s="1"/>
      <c r="BN1759" s="1"/>
      <c r="BO1759" s="1"/>
      <c r="BP1759" s="1"/>
      <c r="BQ1759" s="1"/>
      <c r="BR1759" s="1"/>
      <c r="BS1759" s="1"/>
      <c r="BT1759" s="1"/>
      <c r="BU1759" s="1"/>
      <c r="BV1759" s="1"/>
      <c r="BW1759" s="1"/>
      <c r="BX1759" s="1"/>
      <c r="BY1759" s="1"/>
      <c r="BZ1759" s="1"/>
      <c r="CA1759" s="1"/>
      <c r="CB1759" s="1"/>
      <c r="CC1759" s="1"/>
      <c r="CD1759" s="1"/>
      <c r="CE1759" s="1"/>
      <c r="CF1759" s="1"/>
      <c r="CG1759" s="1"/>
      <c r="CH1759" s="1"/>
      <c r="CI1759" s="1"/>
      <c r="CJ1759" s="1"/>
      <c r="CK1759" s="1"/>
      <c r="CL1759" s="1"/>
      <c r="CM1759" s="1"/>
      <c r="CN1759" s="1"/>
      <c r="CO1759" s="1"/>
      <c r="CP1759" s="1"/>
      <c r="CQ1759" s="1"/>
      <c r="CR1759" s="1"/>
      <c r="CS1759" s="1"/>
      <c r="CT1759" s="1"/>
      <c r="CU1759" s="1"/>
      <c r="CV1759" s="1"/>
      <c r="CW1759" s="1"/>
      <c r="CX1759" s="1"/>
      <c r="CY1759" s="1"/>
      <c r="CZ1759" s="1"/>
      <c r="DA1759" s="1"/>
      <c r="DB1759" s="1"/>
      <c r="DC1759" s="1"/>
      <c r="DD1759" s="1"/>
      <c r="DE1759" s="1"/>
      <c r="DF1759" s="1"/>
      <c r="DG1759" s="1"/>
      <c r="DH1759" s="1"/>
      <c r="DI1759" s="1"/>
      <c r="DJ1759" s="1"/>
      <c r="DK1759" s="1"/>
      <c r="DL1759" s="1"/>
      <c r="DM1759" s="1"/>
      <c r="DN1759" s="1"/>
      <c r="DO1759" s="1"/>
      <c r="DP1759" s="1"/>
      <c r="DQ1759" s="1"/>
      <c r="DR1759" s="1"/>
      <c r="DS1759" s="1"/>
      <c r="DT1759" s="1"/>
      <c r="DU1759" s="1"/>
      <c r="DV1759" s="1"/>
      <c r="DW1759" s="1"/>
      <c r="DX1759" s="1"/>
      <c r="DY1759" s="1"/>
      <c r="DZ1759" s="1"/>
      <c r="EA1759" s="1"/>
      <c r="EB1759" s="1"/>
      <c r="EC1759" s="1"/>
      <c r="ED1759" s="1"/>
      <c r="EE1759" s="1"/>
      <c r="EF1759" s="1"/>
      <c r="EG1759" s="1"/>
    </row>
    <row r="1760" spans="1:137">
      <c r="A1760" s="1"/>
      <c r="B1760" s="1"/>
      <c r="C1760" s="1"/>
      <c r="D1760" s="1"/>
      <c r="E1760" s="10"/>
      <c r="F1760" s="1"/>
      <c r="G1760" s="1"/>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c r="AY1760" s="1"/>
      <c r="AZ1760" s="1"/>
      <c r="BA1760" s="1"/>
      <c r="BB1760" s="1"/>
      <c r="BC1760" s="1"/>
      <c r="BD1760" s="1"/>
      <c r="BE1760" s="1"/>
      <c r="BF1760" s="1"/>
      <c r="BG1760" s="1"/>
      <c r="BH1760" s="1"/>
      <c r="BI1760" s="1"/>
      <c r="BJ1760" s="1"/>
      <c r="BK1760" s="1"/>
      <c r="BL1760" s="1"/>
      <c r="BM1760" s="1"/>
      <c r="BN1760" s="1"/>
      <c r="BO1760" s="1"/>
      <c r="BP1760" s="1"/>
      <c r="BQ1760" s="1"/>
      <c r="BR1760" s="1"/>
      <c r="BS1760" s="1"/>
      <c r="BT1760" s="1"/>
      <c r="BU1760" s="1"/>
      <c r="BV1760" s="1"/>
      <c r="BW1760" s="1"/>
      <c r="BX1760" s="1"/>
      <c r="BY1760" s="1"/>
      <c r="BZ1760" s="1"/>
      <c r="CA1760" s="1"/>
      <c r="CB1760" s="1"/>
      <c r="CC1760" s="1"/>
      <c r="CD1760" s="1"/>
      <c r="CE1760" s="1"/>
      <c r="CF1760" s="1"/>
      <c r="CG1760" s="1"/>
      <c r="CH1760" s="1"/>
      <c r="CI1760" s="1"/>
      <c r="CJ1760" s="1"/>
      <c r="CK1760" s="1"/>
      <c r="CL1760" s="1"/>
      <c r="CM1760" s="1"/>
      <c r="CN1760" s="1"/>
      <c r="CO1760" s="1"/>
      <c r="CP1760" s="1"/>
      <c r="CQ1760" s="1"/>
      <c r="CR1760" s="1"/>
      <c r="CS1760" s="1"/>
      <c r="CT1760" s="1"/>
      <c r="CU1760" s="1"/>
      <c r="CV1760" s="1"/>
      <c r="CW1760" s="1"/>
      <c r="CX1760" s="1"/>
      <c r="CY1760" s="1"/>
      <c r="CZ1760" s="1"/>
      <c r="DA1760" s="1"/>
      <c r="DB1760" s="1"/>
      <c r="DC1760" s="1"/>
      <c r="DD1760" s="1"/>
      <c r="DE1760" s="1"/>
      <c r="DF1760" s="1"/>
      <c r="DG1760" s="1"/>
      <c r="DH1760" s="1"/>
      <c r="DI1760" s="1"/>
      <c r="DJ1760" s="1"/>
      <c r="DK1760" s="1"/>
      <c r="DL1760" s="1"/>
      <c r="DM1760" s="1"/>
      <c r="DN1760" s="1"/>
      <c r="DO1760" s="1"/>
      <c r="DP1760" s="1"/>
      <c r="DQ1760" s="1"/>
      <c r="DR1760" s="1"/>
      <c r="DS1760" s="1"/>
      <c r="DT1760" s="1"/>
      <c r="DU1760" s="1"/>
      <c r="DV1760" s="1"/>
      <c r="DW1760" s="1"/>
      <c r="DX1760" s="1"/>
      <c r="DY1760" s="1"/>
      <c r="DZ1760" s="1"/>
      <c r="EA1760" s="1"/>
      <c r="EB1760" s="1"/>
      <c r="EC1760" s="1"/>
      <c r="ED1760" s="1"/>
      <c r="EE1760" s="1"/>
      <c r="EF1760" s="1"/>
      <c r="EG1760" s="1"/>
    </row>
    <row r="1761" spans="1:10">
      <c r="A1761" s="1"/>
      <c r="B1761" s="1"/>
      <c r="C1761" s="1"/>
      <c r="D1761" s="1"/>
      <c r="E1761" s="10"/>
      <c r="F1761" s="1"/>
      <c r="G1761" s="1"/>
      <c r="H1761" s="1"/>
      <c r="I1761" s="1"/>
      <c r="J1761" s="1"/>
    </row>
    <row r="1762" spans="1:10">
      <c r="A1762" s="1"/>
      <c r="B1762" s="1"/>
      <c r="C1762" s="1"/>
      <c r="D1762" s="1"/>
      <c r="E1762" s="10"/>
      <c r="F1762" s="1"/>
      <c r="G1762" s="1"/>
      <c r="H1762" s="1"/>
      <c r="I1762" s="1"/>
      <c r="J1762" s="1"/>
    </row>
    <row r="1763" spans="1:10">
      <c r="A1763" s="1"/>
      <c r="B1763" s="1"/>
      <c r="C1763" s="1"/>
      <c r="D1763" s="1"/>
      <c r="E1763" s="10"/>
      <c r="F1763" s="1"/>
      <c r="G1763" s="1"/>
      <c r="H1763" s="1"/>
      <c r="I1763" s="1"/>
      <c r="J1763" s="1"/>
    </row>
    <row r="1764" spans="1:10">
      <c r="A1764" s="1"/>
      <c r="B1764" s="1"/>
      <c r="C1764" s="1"/>
      <c r="D1764" s="1"/>
      <c r="E1764" s="10"/>
      <c r="F1764" s="1"/>
      <c r="G1764" s="1"/>
      <c r="H1764" s="1"/>
      <c r="I1764" s="1"/>
      <c r="J1764" s="1"/>
    </row>
    <row r="1765" spans="1:10">
      <c r="A1765" s="1"/>
      <c r="B1765" s="1"/>
      <c r="C1765" s="1"/>
      <c r="D1765" s="1"/>
      <c r="E1765" s="10"/>
      <c r="F1765" s="1"/>
      <c r="G1765" s="1"/>
      <c r="H1765" s="1"/>
      <c r="I1765" s="1"/>
      <c r="J1765" s="1"/>
    </row>
    <row r="1766" spans="1:10">
      <c r="A1766" s="1"/>
      <c r="B1766" s="1"/>
      <c r="C1766" s="1"/>
      <c r="D1766" s="1"/>
      <c r="E1766" s="10"/>
      <c r="F1766" s="1"/>
      <c r="G1766" s="1"/>
      <c r="H1766" s="1"/>
      <c r="I1766" s="1"/>
      <c r="J1766" s="1"/>
    </row>
    <row r="1767" spans="1:10">
      <c r="A1767" s="1"/>
      <c r="B1767" s="1"/>
      <c r="C1767" s="1"/>
      <c r="D1767" s="1"/>
      <c r="E1767" s="10"/>
      <c r="F1767" s="1"/>
      <c r="G1767" s="1"/>
      <c r="H1767" s="1"/>
      <c r="I1767" s="1"/>
      <c r="J1767" s="1"/>
    </row>
    <row r="1768" spans="1:10">
      <c r="A1768" s="1"/>
      <c r="B1768" s="1"/>
      <c r="C1768" s="1"/>
      <c r="D1768" s="1"/>
      <c r="E1768" s="10"/>
      <c r="F1768" s="1"/>
      <c r="G1768" s="1"/>
      <c r="H1768" s="1"/>
      <c r="I1768" s="1"/>
      <c r="J1768" s="1"/>
    </row>
    <row r="1769" spans="1:10">
      <c r="A1769" s="1"/>
      <c r="B1769" s="1"/>
      <c r="C1769" s="1"/>
      <c r="D1769" s="1"/>
      <c r="E1769" s="10"/>
      <c r="F1769" s="1"/>
      <c r="G1769" s="1"/>
      <c r="H1769" s="1"/>
      <c r="I1769" s="1"/>
      <c r="J1769" s="1"/>
    </row>
    <row r="1770" spans="1:10">
      <c r="A1770" s="1"/>
      <c r="B1770" s="1"/>
      <c r="C1770" s="1"/>
      <c r="D1770" s="1"/>
      <c r="E1770" s="10"/>
      <c r="F1770" s="1"/>
      <c r="G1770" s="1"/>
      <c r="H1770" s="1"/>
      <c r="I1770" s="1"/>
      <c r="J1770" s="1"/>
    </row>
    <row r="1771" spans="1:10">
      <c r="A1771" s="1"/>
      <c r="B1771" s="1"/>
      <c r="C1771" s="1"/>
      <c r="D1771" s="1"/>
      <c r="E1771" s="10"/>
      <c r="F1771" s="1"/>
      <c r="G1771" s="1"/>
      <c r="H1771" s="1"/>
      <c r="I1771" s="1"/>
      <c r="J1771" s="1"/>
    </row>
    <row r="1772" spans="1:10">
      <c r="A1772" s="1"/>
      <c r="B1772" s="1"/>
      <c r="C1772" s="1"/>
      <c r="D1772" s="1"/>
      <c r="E1772" s="10"/>
      <c r="F1772" s="1"/>
      <c r="G1772" s="1"/>
      <c r="H1772" s="1"/>
      <c r="I1772" s="1"/>
      <c r="J1772" s="1"/>
    </row>
    <row r="1773" spans="1:10">
      <c r="A1773" s="1"/>
      <c r="B1773" s="1"/>
      <c r="C1773" s="1"/>
      <c r="D1773" s="1"/>
      <c r="E1773" s="10"/>
      <c r="F1773" s="1"/>
      <c r="G1773" s="1"/>
      <c r="H1773" s="1"/>
      <c r="I1773" s="1"/>
      <c r="J1773" s="1"/>
    </row>
    <row r="1774" spans="1:10">
      <c r="A1774" s="1"/>
      <c r="B1774" s="1"/>
      <c r="C1774" s="1"/>
      <c r="D1774" s="1"/>
      <c r="E1774" s="10"/>
      <c r="F1774" s="1"/>
      <c r="G1774" s="1"/>
      <c r="H1774" s="1"/>
      <c r="I1774" s="1"/>
      <c r="J1774" s="1"/>
    </row>
    <row r="1775" spans="1:10">
      <c r="A1775" s="1"/>
      <c r="B1775" s="1"/>
      <c r="C1775" s="1"/>
      <c r="D1775" s="1"/>
      <c r="E1775" s="10"/>
      <c r="F1775" s="1"/>
      <c r="G1775" s="1"/>
      <c r="H1775" s="1"/>
      <c r="I1775" s="1"/>
      <c r="J1775" s="1"/>
    </row>
    <row r="1776" spans="1:10">
      <c r="A1776" s="1"/>
      <c r="B1776" s="1"/>
      <c r="C1776" s="1"/>
      <c r="D1776" s="1"/>
      <c r="E1776" s="10"/>
      <c r="F1776" s="1"/>
      <c r="G1776" s="1"/>
      <c r="H1776" s="1"/>
      <c r="I1776" s="1"/>
      <c r="J1776" s="1"/>
    </row>
    <row r="1777" spans="1:10">
      <c r="A1777" s="1"/>
      <c r="B1777" s="1"/>
      <c r="C1777" s="1"/>
      <c r="D1777" s="1"/>
      <c r="E1777" s="10"/>
      <c r="F1777" s="1"/>
      <c r="G1777" s="1"/>
      <c r="H1777" s="1"/>
      <c r="I1777" s="1"/>
      <c r="J1777" s="1"/>
    </row>
    <row r="1778" spans="1:10">
      <c r="A1778" s="1"/>
      <c r="B1778" s="1"/>
      <c r="C1778" s="1"/>
      <c r="D1778" s="1"/>
      <c r="E1778" s="10"/>
      <c r="F1778" s="1"/>
      <c r="G1778" s="1"/>
      <c r="H1778" s="1"/>
      <c r="I1778" s="1"/>
      <c r="J1778" s="1"/>
    </row>
    <row r="1779" spans="1:10">
      <c r="A1779" s="1"/>
      <c r="B1779" s="1"/>
      <c r="C1779" s="1"/>
      <c r="D1779" s="1"/>
      <c r="E1779" s="10"/>
      <c r="F1779" s="1"/>
      <c r="G1779" s="1"/>
      <c r="H1779" s="1"/>
      <c r="I1779" s="1"/>
      <c r="J1779" s="1"/>
    </row>
    <row r="1780" spans="1:10">
      <c r="A1780" s="1"/>
      <c r="B1780" s="1"/>
      <c r="C1780" s="1"/>
      <c r="D1780" s="1"/>
      <c r="E1780" s="10"/>
      <c r="F1780" s="1"/>
      <c r="G1780" s="1"/>
      <c r="H1780" s="1"/>
      <c r="I1780" s="1"/>
      <c r="J1780" s="1"/>
    </row>
    <row r="1781" spans="1:10">
      <c r="A1781" s="1"/>
      <c r="B1781" s="1"/>
      <c r="C1781" s="1"/>
      <c r="D1781" s="1"/>
      <c r="E1781" s="10"/>
      <c r="F1781" s="1"/>
      <c r="G1781" s="1"/>
      <c r="H1781" s="1"/>
      <c r="I1781" s="1"/>
      <c r="J1781" s="1"/>
    </row>
    <row r="1782" spans="1:10">
      <c r="A1782" s="1"/>
      <c r="B1782" s="1"/>
      <c r="C1782" s="1"/>
      <c r="D1782" s="1"/>
      <c r="E1782" s="10"/>
      <c r="F1782" s="1"/>
      <c r="G1782" s="1"/>
      <c r="H1782" s="1"/>
      <c r="I1782" s="1"/>
      <c r="J1782" s="1"/>
    </row>
    <row r="1783" spans="1:10">
      <c r="A1783" s="1"/>
      <c r="B1783" s="1"/>
      <c r="C1783" s="1"/>
      <c r="D1783" s="1"/>
      <c r="E1783" s="10"/>
      <c r="F1783" s="1"/>
      <c r="G1783" s="1"/>
      <c r="H1783" s="1"/>
      <c r="I1783" s="1"/>
      <c r="J1783" s="1"/>
    </row>
    <row r="1784" spans="1:10">
      <c r="A1784" s="1"/>
      <c r="B1784" s="1"/>
      <c r="C1784" s="1"/>
      <c r="D1784" s="1"/>
      <c r="E1784" s="10"/>
      <c r="F1784" s="1"/>
      <c r="G1784" s="1"/>
      <c r="H1784" s="1"/>
      <c r="I1784" s="1"/>
      <c r="J1784" s="1"/>
    </row>
    <row r="1785" spans="1:10">
      <c r="A1785" s="1"/>
      <c r="B1785" s="1"/>
      <c r="C1785" s="1"/>
      <c r="D1785" s="1"/>
      <c r="E1785" s="10"/>
      <c r="F1785" s="1"/>
      <c r="G1785" s="1"/>
      <c r="H1785" s="1"/>
      <c r="I1785" s="1"/>
      <c r="J1785" s="1"/>
    </row>
    <row r="1786" spans="1:10">
      <c r="A1786" s="1"/>
      <c r="B1786" s="1"/>
      <c r="C1786" s="1"/>
      <c r="D1786" s="1"/>
      <c r="E1786" s="10"/>
      <c r="F1786" s="1"/>
      <c r="G1786" s="1"/>
      <c r="H1786" s="1"/>
      <c r="I1786" s="1"/>
      <c r="J1786" s="1"/>
    </row>
    <row r="1787" spans="1:10">
      <c r="A1787" s="1"/>
      <c r="B1787" s="1"/>
      <c r="C1787" s="1"/>
      <c r="D1787" s="1"/>
      <c r="E1787" s="10"/>
      <c r="F1787" s="1"/>
      <c r="G1787" s="1"/>
      <c r="H1787" s="1"/>
      <c r="I1787" s="1"/>
      <c r="J1787" s="1"/>
    </row>
    <row r="1788" spans="1:10">
      <c r="A1788" s="1"/>
      <c r="B1788" s="1"/>
      <c r="C1788" s="1"/>
      <c r="D1788" s="1"/>
      <c r="E1788" s="10"/>
      <c r="F1788" s="1"/>
      <c r="G1788" s="1"/>
      <c r="H1788" s="1"/>
      <c r="I1788" s="1"/>
      <c r="J1788" s="1"/>
    </row>
    <row r="1789" spans="1:10">
      <c r="A1789" s="1"/>
      <c r="B1789" s="1"/>
      <c r="C1789" s="1"/>
      <c r="D1789" s="1"/>
      <c r="E1789" s="10"/>
      <c r="F1789" s="1"/>
      <c r="G1789" s="1"/>
      <c r="H1789" s="1"/>
      <c r="I1789" s="1"/>
      <c r="J1789" s="1"/>
    </row>
    <row r="1790" spans="1:10">
      <c r="A1790" s="1"/>
      <c r="B1790" s="1"/>
      <c r="C1790" s="1"/>
      <c r="D1790" s="1"/>
      <c r="E1790" s="10"/>
      <c r="F1790" s="1"/>
      <c r="G1790" s="1"/>
      <c r="H1790" s="1"/>
      <c r="I1790" s="1"/>
      <c r="J1790" s="1"/>
    </row>
    <row r="1791" spans="1:10">
      <c r="A1791" s="1"/>
      <c r="B1791" s="1"/>
      <c r="C1791" s="1"/>
      <c r="D1791" s="1"/>
      <c r="E1791" s="10"/>
      <c r="F1791" s="1"/>
      <c r="G1791" s="1"/>
      <c r="H1791" s="1"/>
      <c r="I1791" s="1"/>
      <c r="J1791" s="1"/>
    </row>
    <row r="1792" spans="1:10">
      <c r="A1792" s="1"/>
      <c r="B1792" s="1"/>
      <c r="C1792" s="1"/>
      <c r="D1792" s="1"/>
      <c r="E1792" s="10"/>
      <c r="F1792" s="1"/>
      <c r="G1792" s="1"/>
      <c r="H1792" s="1"/>
      <c r="I1792" s="1"/>
      <c r="J1792" s="1"/>
    </row>
    <row r="1793" spans="1:10">
      <c r="A1793" s="1"/>
      <c r="B1793" s="1"/>
      <c r="C1793" s="1"/>
      <c r="D1793" s="1"/>
      <c r="E1793" s="10"/>
      <c r="F1793" s="1"/>
      <c r="G1793" s="1"/>
      <c r="H1793" s="1"/>
      <c r="I1793" s="1"/>
      <c r="J1793" s="1"/>
    </row>
    <row r="1794" spans="1:10">
      <c r="A1794" s="1"/>
      <c r="B1794" s="1"/>
      <c r="C1794" s="1"/>
      <c r="D1794" s="1"/>
      <c r="E1794" s="10"/>
      <c r="F1794" s="1"/>
      <c r="G1794" s="1"/>
      <c r="H1794" s="1"/>
      <c r="I1794" s="1"/>
      <c r="J1794" s="1"/>
    </row>
    <row r="1795" spans="1:10">
      <c r="A1795" s="1"/>
      <c r="B1795" s="1"/>
      <c r="C1795" s="1"/>
      <c r="D1795" s="1"/>
      <c r="E1795" s="10"/>
      <c r="F1795" s="1"/>
      <c r="G1795" s="1"/>
      <c r="H1795" s="1"/>
      <c r="I1795" s="1"/>
      <c r="J1795" s="1"/>
    </row>
    <row r="1796" spans="1:10">
      <c r="A1796" s="1"/>
      <c r="B1796" s="1"/>
      <c r="C1796" s="1"/>
      <c r="D1796" s="1"/>
      <c r="E1796" s="10"/>
      <c r="F1796" s="1"/>
      <c r="G1796" s="1"/>
      <c r="H1796" s="1"/>
      <c r="I1796" s="1"/>
      <c r="J1796" s="1"/>
    </row>
    <row r="1797" spans="1:10">
      <c r="A1797" s="1"/>
      <c r="B1797" s="1"/>
      <c r="C1797" s="1"/>
      <c r="D1797" s="1"/>
      <c r="E1797" s="10"/>
      <c r="F1797" s="1"/>
      <c r="G1797" s="1"/>
      <c r="H1797" s="1"/>
      <c r="I1797" s="1"/>
      <c r="J1797" s="1"/>
    </row>
    <row r="1798" spans="1:10">
      <c r="A1798" s="1"/>
      <c r="B1798" s="1"/>
      <c r="C1798" s="1"/>
      <c r="D1798" s="1"/>
      <c r="E1798" s="10"/>
      <c r="F1798" s="1"/>
      <c r="G1798" s="1"/>
      <c r="H1798" s="1"/>
      <c r="I1798" s="1"/>
      <c r="J1798" s="1"/>
    </row>
    <row r="1799" spans="1:10">
      <c r="A1799" s="1"/>
      <c r="B1799" s="1"/>
      <c r="C1799" s="1"/>
      <c r="D1799" s="1"/>
      <c r="E1799" s="10"/>
      <c r="F1799" s="1"/>
      <c r="G1799" s="1"/>
      <c r="H1799" s="1"/>
      <c r="I1799" s="1"/>
      <c r="J1799" s="1"/>
    </row>
    <row r="1800" spans="1:10">
      <c r="A1800" s="1"/>
      <c r="B1800" s="1"/>
      <c r="C1800" s="1"/>
      <c r="D1800" s="1"/>
      <c r="E1800" s="10"/>
      <c r="F1800" s="1"/>
      <c r="G1800" s="1"/>
      <c r="H1800" s="1"/>
      <c r="I1800" s="1"/>
      <c r="J1800" s="1"/>
    </row>
    <row r="1801" spans="1:10">
      <c r="A1801" s="1"/>
      <c r="B1801" s="1"/>
      <c r="C1801" s="1"/>
      <c r="D1801" s="1"/>
      <c r="E1801" s="10"/>
      <c r="F1801" s="1"/>
      <c r="G1801" s="1"/>
      <c r="H1801" s="1"/>
      <c r="I1801" s="1"/>
      <c r="J1801" s="1"/>
    </row>
    <row r="1802" spans="1:10">
      <c r="A1802" s="1"/>
      <c r="B1802" s="1"/>
      <c r="C1802" s="1"/>
      <c r="D1802" s="1"/>
      <c r="E1802" s="10"/>
      <c r="F1802" s="1"/>
      <c r="G1802" s="1"/>
      <c r="H1802" s="1"/>
      <c r="I1802" s="1"/>
      <c r="J1802" s="1"/>
    </row>
    <row r="1803" spans="1:10">
      <c r="A1803" s="1"/>
      <c r="B1803" s="1"/>
      <c r="C1803" s="1"/>
      <c r="D1803" s="1"/>
      <c r="E1803" s="10"/>
      <c r="F1803" s="1"/>
      <c r="G1803" s="1"/>
      <c r="H1803" s="1"/>
      <c r="I1803" s="1"/>
      <c r="J1803" s="1"/>
    </row>
    <row r="1804" spans="1:10">
      <c r="A1804" s="1"/>
      <c r="B1804" s="1"/>
      <c r="C1804" s="1"/>
      <c r="D1804" s="1"/>
      <c r="E1804" s="10"/>
      <c r="F1804" s="1"/>
      <c r="G1804" s="1"/>
      <c r="H1804" s="1"/>
      <c r="I1804" s="1"/>
      <c r="J1804" s="1"/>
    </row>
    <row r="1805" spans="1:10">
      <c r="A1805" s="1"/>
      <c r="B1805" s="1"/>
      <c r="C1805" s="1"/>
      <c r="D1805" s="1"/>
      <c r="E1805" s="10"/>
      <c r="F1805" s="1"/>
      <c r="G1805" s="1"/>
      <c r="H1805" s="1"/>
      <c r="I1805" s="1"/>
      <c r="J1805" s="1"/>
    </row>
    <row r="1806" spans="1:10">
      <c r="A1806" s="1"/>
      <c r="B1806" s="1"/>
      <c r="C1806" s="1"/>
      <c r="D1806" s="1"/>
      <c r="E1806" s="10"/>
      <c r="F1806" s="1"/>
      <c r="G1806" s="1"/>
      <c r="H1806" s="1"/>
      <c r="I1806" s="1"/>
      <c r="J1806" s="1"/>
    </row>
    <row r="1807" spans="1:10">
      <c r="A1807" s="1"/>
      <c r="B1807" s="1"/>
      <c r="C1807" s="1"/>
      <c r="D1807" s="1"/>
      <c r="E1807" s="10"/>
      <c r="F1807" s="1"/>
      <c r="G1807" s="1"/>
      <c r="H1807" s="1"/>
      <c r="I1807" s="1"/>
      <c r="J1807" s="1"/>
    </row>
    <row r="1808" spans="1:10">
      <c r="A1808" s="1"/>
      <c r="B1808" s="1"/>
      <c r="C1808" s="1"/>
      <c r="D1808" s="1"/>
      <c r="E1808" s="10"/>
      <c r="F1808" s="1"/>
      <c r="G1808" s="1"/>
      <c r="H1808" s="1"/>
      <c r="I1808" s="1"/>
      <c r="J1808" s="1"/>
    </row>
    <row r="1809" spans="1:10">
      <c r="A1809" s="1"/>
      <c r="B1809" s="1"/>
      <c r="C1809" s="1"/>
      <c r="D1809" s="1"/>
      <c r="E1809" s="10"/>
      <c r="F1809" s="1"/>
      <c r="G1809" s="1"/>
      <c r="H1809" s="1"/>
      <c r="I1809" s="1"/>
      <c r="J1809" s="1"/>
    </row>
    <row r="1810" spans="1:10">
      <c r="A1810" s="1"/>
      <c r="B1810" s="1"/>
      <c r="C1810" s="1"/>
      <c r="D1810" s="1"/>
      <c r="E1810" s="10"/>
      <c r="F1810" s="1"/>
      <c r="G1810" s="1"/>
      <c r="H1810" s="1"/>
      <c r="I1810" s="1"/>
      <c r="J1810" s="1"/>
    </row>
    <row r="1811" spans="1:10">
      <c r="A1811" s="1"/>
      <c r="B1811" s="1"/>
      <c r="C1811" s="1"/>
      <c r="D1811" s="1"/>
      <c r="E1811" s="10"/>
      <c r="F1811" s="1"/>
      <c r="G1811" s="1"/>
      <c r="H1811" s="1"/>
      <c r="I1811" s="1"/>
      <c r="J1811" s="1"/>
    </row>
    <row r="1812" spans="1:10">
      <c r="A1812" s="1"/>
      <c r="B1812" s="1"/>
      <c r="C1812" s="1"/>
      <c r="D1812" s="1"/>
      <c r="E1812" s="10"/>
      <c r="F1812" s="1"/>
      <c r="G1812" s="1"/>
      <c r="H1812" s="1"/>
      <c r="I1812" s="1"/>
      <c r="J1812" s="1"/>
    </row>
    <row r="1813" spans="1:10">
      <c r="A1813" s="1"/>
      <c r="B1813" s="1"/>
      <c r="C1813" s="1"/>
      <c r="D1813" s="1"/>
      <c r="E1813" s="10"/>
      <c r="F1813" s="1"/>
      <c r="G1813" s="1"/>
      <c r="H1813" s="1"/>
      <c r="I1813" s="1"/>
      <c r="J1813" s="1"/>
    </row>
    <row r="1814" spans="1:10">
      <c r="A1814" s="1"/>
      <c r="B1814" s="1"/>
      <c r="C1814" s="1"/>
      <c r="D1814" s="1"/>
      <c r="E1814" s="10"/>
      <c r="F1814" s="1"/>
      <c r="G1814" s="1"/>
      <c r="H1814" s="1"/>
      <c r="I1814" s="1"/>
      <c r="J1814" s="1"/>
    </row>
    <row r="1815" spans="1:10">
      <c r="A1815" s="1"/>
      <c r="B1815" s="1"/>
      <c r="C1815" s="1"/>
      <c r="D1815" s="1"/>
      <c r="E1815" s="10"/>
      <c r="F1815" s="1"/>
      <c r="G1815" s="1"/>
      <c r="H1815" s="1"/>
      <c r="I1815" s="1"/>
      <c r="J1815" s="1"/>
    </row>
    <row r="1816" spans="1:10">
      <c r="A1816" s="1"/>
      <c r="B1816" s="1"/>
      <c r="C1816" s="1"/>
      <c r="D1816" s="1"/>
      <c r="E1816" s="10"/>
      <c r="F1816" s="1"/>
      <c r="G1816" s="1"/>
      <c r="H1816" s="1"/>
      <c r="I1816" s="1"/>
      <c r="J1816" s="1"/>
    </row>
    <row r="1817" spans="1:10">
      <c r="A1817" s="1"/>
      <c r="B1817" s="1"/>
      <c r="C1817" s="1"/>
      <c r="D1817" s="1"/>
      <c r="E1817" s="10"/>
      <c r="F1817" s="1"/>
      <c r="G1817" s="1"/>
      <c r="H1817" s="1"/>
      <c r="I1817" s="1"/>
      <c r="J1817" s="1"/>
    </row>
    <row r="1818" spans="1:10">
      <c r="A1818" s="1"/>
      <c r="B1818" s="1"/>
      <c r="C1818" s="1"/>
      <c r="D1818" s="1"/>
      <c r="E1818" s="10"/>
      <c r="F1818" s="1"/>
      <c r="G1818" s="1"/>
      <c r="H1818" s="1"/>
      <c r="I1818" s="1"/>
      <c r="J1818" s="1"/>
    </row>
    <row r="1819" spans="1:10">
      <c r="A1819" s="1"/>
      <c r="B1819" s="1"/>
      <c r="C1819" s="1"/>
      <c r="D1819" s="1"/>
      <c r="E1819" s="10"/>
      <c r="F1819" s="1"/>
      <c r="G1819" s="1"/>
      <c r="H1819" s="1"/>
      <c r="I1819" s="1"/>
      <c r="J1819" s="1"/>
    </row>
    <row r="1820" spans="1:10">
      <c r="A1820" s="1"/>
      <c r="B1820" s="1"/>
      <c r="C1820" s="1"/>
      <c r="D1820" s="1"/>
      <c r="E1820" s="10"/>
      <c r="F1820" s="1"/>
      <c r="G1820" s="1"/>
      <c r="H1820" s="1"/>
      <c r="I1820" s="1"/>
      <c r="J1820" s="1"/>
    </row>
    <row r="1821" spans="1:10">
      <c r="A1821" s="1"/>
      <c r="B1821" s="1"/>
      <c r="C1821" s="1"/>
      <c r="D1821" s="1"/>
      <c r="E1821" s="10"/>
      <c r="F1821" s="1"/>
      <c r="G1821" s="1"/>
      <c r="H1821" s="1"/>
      <c r="I1821" s="1"/>
      <c r="J1821" s="1"/>
    </row>
    <row r="1822" spans="1:10">
      <c r="A1822" s="1"/>
      <c r="B1822" s="1"/>
      <c r="C1822" s="1"/>
      <c r="D1822" s="1"/>
      <c r="E1822" s="10"/>
      <c r="F1822" s="1"/>
      <c r="G1822" s="1"/>
      <c r="H1822" s="1"/>
      <c r="I1822" s="1"/>
      <c r="J1822" s="1"/>
    </row>
    <row r="1823" spans="1:10">
      <c r="A1823" s="1"/>
      <c r="B1823" s="1"/>
      <c r="C1823" s="1"/>
      <c r="D1823" s="1"/>
      <c r="E1823" s="10"/>
      <c r="F1823" s="1"/>
      <c r="G1823" s="1"/>
      <c r="H1823" s="1"/>
      <c r="I1823" s="1"/>
      <c r="J1823" s="1"/>
    </row>
    <row r="1824" spans="1:10">
      <c r="A1824" s="1"/>
      <c r="B1824" s="1"/>
      <c r="C1824" s="1"/>
      <c r="D1824" s="1"/>
      <c r="E1824" s="10"/>
      <c r="F1824" s="1"/>
      <c r="G1824" s="1"/>
      <c r="H1824" s="1"/>
      <c r="I1824" s="1"/>
      <c r="J1824" s="1"/>
    </row>
    <row r="1825" spans="1:10">
      <c r="A1825" s="1"/>
      <c r="B1825" s="1"/>
      <c r="C1825" s="1"/>
      <c r="D1825" s="1"/>
      <c r="E1825" s="10"/>
      <c r="F1825" s="1"/>
      <c r="G1825" s="1"/>
      <c r="H1825" s="1"/>
      <c r="I1825" s="1"/>
      <c r="J1825" s="1"/>
    </row>
    <row r="1826" spans="1:10">
      <c r="A1826" s="1"/>
      <c r="B1826" s="1"/>
      <c r="C1826" s="1"/>
      <c r="D1826" s="1"/>
      <c r="E1826" s="10"/>
      <c r="F1826" s="1"/>
      <c r="G1826" s="1"/>
      <c r="H1826" s="1"/>
      <c r="I1826" s="1"/>
      <c r="J1826" s="1"/>
    </row>
    <row r="1827" spans="1:10">
      <c r="A1827" s="1"/>
      <c r="B1827" s="1"/>
      <c r="C1827" s="1"/>
      <c r="D1827" s="1"/>
      <c r="E1827" s="10"/>
      <c r="F1827" s="1"/>
      <c r="G1827" s="1"/>
      <c r="H1827" s="1"/>
      <c r="I1827" s="1"/>
      <c r="J1827" s="1"/>
    </row>
    <row r="1828" spans="1:10">
      <c r="A1828" s="1"/>
      <c r="B1828" s="1"/>
      <c r="C1828" s="1"/>
      <c r="D1828" s="1"/>
      <c r="E1828" s="10"/>
      <c r="F1828" s="1"/>
      <c r="G1828" s="1"/>
      <c r="H1828" s="1"/>
      <c r="I1828" s="1"/>
      <c r="J1828" s="1"/>
    </row>
    <row r="1829" spans="1:10">
      <c r="A1829" s="1"/>
      <c r="B1829" s="1"/>
      <c r="C1829" s="1"/>
      <c r="D1829" s="1"/>
      <c r="E1829" s="10"/>
      <c r="F1829" s="1"/>
      <c r="G1829" s="1"/>
      <c r="H1829" s="1"/>
      <c r="I1829" s="1"/>
      <c r="J1829" s="1"/>
    </row>
    <row r="1830" spans="1:10">
      <c r="A1830" s="1"/>
      <c r="B1830" s="1"/>
      <c r="C1830" s="1"/>
      <c r="D1830" s="1"/>
      <c r="E1830" s="10"/>
      <c r="F1830" s="1"/>
      <c r="G1830" s="1"/>
      <c r="H1830" s="1"/>
      <c r="I1830" s="1"/>
      <c r="J1830" s="1"/>
    </row>
    <row r="1831" spans="1:10">
      <c r="A1831" s="1"/>
      <c r="B1831" s="1"/>
      <c r="C1831" s="1"/>
      <c r="D1831" s="1"/>
      <c r="E1831" s="10"/>
      <c r="F1831" s="1"/>
      <c r="G1831" s="1"/>
      <c r="H1831" s="1"/>
      <c r="I1831" s="1"/>
      <c r="J1831" s="1"/>
    </row>
    <row r="1832" spans="1:10">
      <c r="A1832" s="1"/>
      <c r="B1832" s="1"/>
      <c r="C1832" s="1"/>
      <c r="D1832" s="1"/>
      <c r="E1832" s="10"/>
      <c r="F1832" s="1"/>
      <c r="G1832" s="1"/>
      <c r="H1832" s="1"/>
      <c r="I1832" s="1"/>
      <c r="J1832" s="1"/>
    </row>
    <row r="1833" spans="1:10">
      <c r="A1833" s="1"/>
      <c r="B1833" s="1"/>
      <c r="C1833" s="1"/>
      <c r="D1833" s="1"/>
      <c r="E1833" s="10"/>
      <c r="F1833" s="1"/>
      <c r="G1833" s="1"/>
      <c r="H1833" s="1"/>
      <c r="I1833" s="1"/>
      <c r="J1833" s="1"/>
    </row>
    <row r="1834" spans="1:10">
      <c r="A1834" s="1"/>
      <c r="B1834" s="1"/>
      <c r="C1834" s="1"/>
      <c r="D1834" s="1"/>
      <c r="E1834" s="10"/>
      <c r="F1834" s="1"/>
      <c r="G1834" s="1"/>
      <c r="H1834" s="1"/>
      <c r="I1834" s="1"/>
      <c r="J1834" s="1"/>
    </row>
    <row r="1835" spans="1:10">
      <c r="A1835" s="1"/>
      <c r="B1835" s="1"/>
      <c r="C1835" s="1"/>
      <c r="D1835" s="1"/>
      <c r="E1835" s="10"/>
      <c r="F1835" s="1"/>
      <c r="G1835" s="1"/>
      <c r="H1835" s="1"/>
      <c r="I1835" s="1"/>
      <c r="J1835" s="1"/>
    </row>
    <row r="1836" spans="1:10">
      <c r="A1836" s="1"/>
      <c r="B1836" s="1"/>
      <c r="C1836" s="1"/>
      <c r="D1836" s="1"/>
      <c r="E1836" s="10"/>
      <c r="F1836" s="1"/>
      <c r="G1836" s="1"/>
      <c r="H1836" s="1"/>
      <c r="I1836" s="1"/>
      <c r="J1836" s="1"/>
    </row>
    <row r="1837" spans="1:10">
      <c r="A1837" s="1"/>
      <c r="B1837" s="1"/>
      <c r="C1837" s="1"/>
      <c r="D1837" s="1"/>
      <c r="E1837" s="10"/>
      <c r="F1837" s="1"/>
      <c r="G1837" s="1"/>
      <c r="H1837" s="1"/>
      <c r="I1837" s="1"/>
      <c r="J1837" s="1"/>
    </row>
    <row r="1838" spans="1:10">
      <c r="A1838" s="1"/>
      <c r="B1838" s="1"/>
      <c r="C1838" s="1"/>
      <c r="D1838" s="1"/>
      <c r="E1838" s="10"/>
      <c r="F1838" s="1"/>
      <c r="G1838" s="1"/>
      <c r="H1838" s="1"/>
      <c r="I1838" s="1"/>
      <c r="J1838" s="1"/>
    </row>
    <row r="1839" spans="1:10">
      <c r="A1839" s="1"/>
      <c r="B1839" s="1"/>
      <c r="C1839" s="1"/>
      <c r="D1839" s="1"/>
      <c r="E1839" s="10"/>
      <c r="F1839" s="1"/>
      <c r="G1839" s="1"/>
      <c r="H1839" s="1"/>
      <c r="I1839" s="1"/>
      <c r="J1839" s="1"/>
    </row>
    <row r="1840" spans="1:10">
      <c r="A1840" s="1"/>
      <c r="B1840" s="1"/>
      <c r="C1840" s="1"/>
      <c r="D1840" s="1"/>
      <c r="E1840" s="10"/>
      <c r="F1840" s="1"/>
      <c r="G1840" s="1"/>
      <c r="H1840" s="1"/>
      <c r="I1840" s="1"/>
      <c r="J1840" s="1"/>
    </row>
    <row r="1841" spans="1:10">
      <c r="A1841" s="1"/>
      <c r="B1841" s="1"/>
      <c r="C1841" s="1"/>
      <c r="D1841" s="1"/>
      <c r="E1841" s="10"/>
      <c r="F1841" s="1"/>
      <c r="G1841" s="1"/>
      <c r="H1841" s="1"/>
      <c r="I1841" s="1"/>
      <c r="J1841" s="1"/>
    </row>
    <row r="1842" spans="1:10">
      <c r="A1842" s="1"/>
      <c r="B1842" s="1"/>
      <c r="C1842" s="1"/>
      <c r="D1842" s="1"/>
      <c r="E1842" s="10"/>
      <c r="F1842" s="1"/>
      <c r="G1842" s="1"/>
      <c r="H1842" s="1"/>
      <c r="I1842" s="1"/>
      <c r="J1842" s="1"/>
    </row>
    <row r="1843" spans="1:10">
      <c r="A1843" s="1"/>
      <c r="B1843" s="1"/>
      <c r="C1843" s="1"/>
      <c r="D1843" s="1"/>
      <c r="E1843" s="10"/>
      <c r="F1843" s="1"/>
      <c r="G1843" s="1"/>
      <c r="H1843" s="1"/>
      <c r="I1843" s="1"/>
      <c r="J1843" s="1"/>
    </row>
    <row r="1844" spans="1:10">
      <c r="A1844" s="1"/>
      <c r="B1844" s="1"/>
      <c r="C1844" s="1"/>
      <c r="D1844" s="1"/>
      <c r="E1844" s="10"/>
      <c r="F1844" s="1"/>
      <c r="G1844" s="1"/>
      <c r="H1844" s="1"/>
      <c r="I1844" s="1"/>
      <c r="J1844" s="1"/>
    </row>
    <row r="1845" spans="1:10">
      <c r="A1845" s="1"/>
      <c r="B1845" s="1"/>
      <c r="C1845" s="1"/>
      <c r="D1845" s="1"/>
      <c r="E1845" s="10"/>
      <c r="F1845" s="1"/>
      <c r="G1845" s="1"/>
      <c r="H1845" s="1"/>
      <c r="I1845" s="1"/>
      <c r="J1845" s="1"/>
    </row>
    <row r="1846" spans="1:10">
      <c r="A1846" s="1"/>
      <c r="B1846" s="1"/>
      <c r="C1846" s="1"/>
      <c r="D1846" s="1"/>
      <c r="E1846" s="10"/>
      <c r="F1846" s="1"/>
      <c r="G1846" s="1"/>
      <c r="H1846" s="1"/>
      <c r="I1846" s="1"/>
      <c r="J1846" s="1"/>
    </row>
    <row r="1847" spans="1:10">
      <c r="A1847" s="1"/>
      <c r="B1847" s="1"/>
      <c r="C1847" s="1"/>
      <c r="D1847" s="1"/>
      <c r="E1847" s="10"/>
      <c r="F1847" s="1"/>
      <c r="G1847" s="1"/>
      <c r="H1847" s="1"/>
      <c r="I1847" s="1"/>
      <c r="J1847" s="1"/>
    </row>
    <row r="1848" spans="1:10">
      <c r="A1848" s="1"/>
      <c r="B1848" s="1"/>
      <c r="C1848" s="1"/>
      <c r="D1848" s="1"/>
      <c r="E1848" s="10"/>
      <c r="F1848" s="1"/>
      <c r="G1848" s="1"/>
      <c r="H1848" s="1"/>
      <c r="I1848" s="1"/>
      <c r="J1848" s="1"/>
    </row>
    <row r="1849" spans="1:10">
      <c r="A1849" s="1"/>
      <c r="B1849" s="1"/>
      <c r="C1849" s="1"/>
      <c r="D1849" s="1"/>
      <c r="E1849" s="10"/>
      <c r="F1849" s="1"/>
      <c r="G1849" s="1"/>
      <c r="H1849" s="1"/>
      <c r="I1849" s="1"/>
      <c r="J1849" s="1"/>
    </row>
    <row r="1850" spans="1:10">
      <c r="A1850" s="1"/>
      <c r="B1850" s="1"/>
      <c r="C1850" s="1"/>
      <c r="D1850" s="1"/>
      <c r="E1850" s="10"/>
      <c r="F1850" s="1"/>
      <c r="G1850" s="1"/>
      <c r="H1850" s="1"/>
      <c r="I1850" s="1"/>
      <c r="J1850" s="1"/>
    </row>
    <row r="1851" spans="1:10">
      <c r="A1851" s="1"/>
      <c r="B1851" s="1"/>
      <c r="C1851" s="1"/>
      <c r="D1851" s="1"/>
      <c r="E1851" s="10"/>
      <c r="F1851" s="1"/>
      <c r="G1851" s="1"/>
      <c r="H1851" s="1"/>
      <c r="I1851" s="1"/>
      <c r="J1851" s="1"/>
    </row>
    <row r="1852" spans="1:10">
      <c r="A1852" s="1"/>
      <c r="B1852" s="1"/>
      <c r="C1852" s="1"/>
      <c r="D1852" s="1"/>
      <c r="E1852" s="10"/>
      <c r="F1852" s="1"/>
      <c r="G1852" s="1"/>
      <c r="H1852" s="1"/>
      <c r="I1852" s="1"/>
      <c r="J1852" s="1"/>
    </row>
    <row r="1853" spans="1:10">
      <c r="A1853" s="1"/>
      <c r="B1853" s="1"/>
      <c r="C1853" s="1"/>
      <c r="D1853" s="1"/>
      <c r="E1853" s="10"/>
      <c r="F1853" s="1"/>
      <c r="G1853" s="1"/>
      <c r="H1853" s="1"/>
      <c r="I1853" s="1"/>
      <c r="J1853" s="1"/>
    </row>
    <row r="1854" spans="1:10">
      <c r="A1854" s="1"/>
      <c r="B1854" s="1"/>
      <c r="C1854" s="1"/>
      <c r="D1854" s="1"/>
      <c r="E1854" s="10"/>
      <c r="F1854" s="1"/>
      <c r="G1854" s="1"/>
      <c r="H1854" s="1"/>
      <c r="I1854" s="1"/>
      <c r="J1854" s="1"/>
    </row>
    <row r="1855" spans="1:10">
      <c r="A1855" s="1"/>
      <c r="B1855" s="1"/>
      <c r="C1855" s="1"/>
      <c r="D1855" s="1"/>
      <c r="E1855" s="10"/>
      <c r="F1855" s="1"/>
      <c r="G1855" s="1"/>
      <c r="H1855" s="1"/>
      <c r="I1855" s="1"/>
      <c r="J1855" s="1"/>
    </row>
    <row r="1856" spans="1:10">
      <c r="A1856" s="1"/>
      <c r="B1856" s="1"/>
      <c r="C1856" s="1"/>
      <c r="D1856" s="1"/>
      <c r="E1856" s="10"/>
      <c r="F1856" s="1"/>
      <c r="G1856" s="1"/>
      <c r="H1856" s="1"/>
      <c r="I1856" s="1"/>
      <c r="J1856" s="1"/>
    </row>
    <row r="1857" spans="1:10">
      <c r="A1857" s="1"/>
      <c r="B1857" s="1"/>
      <c r="C1857" s="1"/>
      <c r="D1857" s="1"/>
      <c r="E1857" s="10"/>
      <c r="F1857" s="1"/>
      <c r="G1857" s="1"/>
      <c r="H1857" s="1"/>
      <c r="I1857" s="1"/>
      <c r="J1857" s="1"/>
    </row>
    <row r="1858" spans="1:10">
      <c r="A1858" s="1"/>
      <c r="B1858" s="1"/>
      <c r="C1858" s="1"/>
      <c r="D1858" s="1"/>
      <c r="E1858" s="10"/>
      <c r="F1858" s="1"/>
      <c r="G1858" s="1"/>
      <c r="H1858" s="1"/>
      <c r="I1858" s="1"/>
      <c r="J1858" s="1"/>
    </row>
    <row r="1859" spans="1:10">
      <c r="A1859" s="1"/>
      <c r="B1859" s="1"/>
      <c r="C1859" s="1"/>
      <c r="D1859" s="1"/>
      <c r="E1859" s="10"/>
      <c r="F1859" s="1"/>
      <c r="G1859" s="1"/>
      <c r="H1859" s="1"/>
      <c r="I1859" s="1"/>
      <c r="J1859" s="1"/>
    </row>
    <row r="1860" spans="1:10">
      <c r="A1860" s="1"/>
      <c r="B1860" s="1"/>
      <c r="C1860" s="1"/>
      <c r="D1860" s="1"/>
      <c r="E1860" s="10"/>
      <c r="F1860" s="1"/>
      <c r="G1860" s="1"/>
      <c r="H1860" s="1"/>
      <c r="I1860" s="1"/>
      <c r="J1860" s="1"/>
    </row>
    <row r="1861" spans="1:10">
      <c r="A1861" s="1"/>
      <c r="B1861" s="1"/>
      <c r="C1861" s="1"/>
      <c r="D1861" s="1"/>
      <c r="E1861" s="10"/>
      <c r="F1861" s="1"/>
      <c r="G1861" s="1"/>
      <c r="H1861" s="1"/>
      <c r="I1861" s="1"/>
      <c r="J1861" s="1"/>
    </row>
    <row r="1862" spans="1:10">
      <c r="A1862" s="1"/>
      <c r="B1862" s="1"/>
      <c r="C1862" s="1"/>
      <c r="D1862" s="1"/>
      <c r="E1862" s="10"/>
      <c r="F1862" s="1"/>
      <c r="G1862" s="1"/>
      <c r="H1862" s="1"/>
      <c r="I1862" s="1"/>
      <c r="J1862" s="1"/>
    </row>
    <row r="1863" spans="1:10">
      <c r="A1863" s="1"/>
      <c r="B1863" s="1"/>
      <c r="C1863" s="1"/>
      <c r="D1863" s="1"/>
      <c r="E1863" s="10"/>
      <c r="F1863" s="1"/>
      <c r="G1863" s="1"/>
      <c r="H1863" s="1"/>
      <c r="I1863" s="1"/>
      <c r="J1863" s="1"/>
    </row>
    <row r="1864" spans="1:10">
      <c r="A1864" s="1"/>
      <c r="B1864" s="1"/>
      <c r="C1864" s="1"/>
      <c r="D1864" s="1"/>
      <c r="E1864" s="10"/>
      <c r="F1864" s="1"/>
      <c r="G1864" s="1"/>
      <c r="H1864" s="1"/>
      <c r="I1864" s="1"/>
      <c r="J1864" s="1"/>
    </row>
    <row r="1865" spans="1:10">
      <c r="A1865" s="1"/>
      <c r="B1865" s="1"/>
      <c r="C1865" s="1"/>
      <c r="D1865" s="1"/>
      <c r="E1865" s="10"/>
      <c r="F1865" s="1"/>
      <c r="G1865" s="1"/>
      <c r="H1865" s="1"/>
      <c r="I1865" s="1"/>
      <c r="J1865" s="1"/>
    </row>
    <row r="1866" spans="1:10">
      <c r="A1866" s="1"/>
      <c r="B1866" s="1"/>
      <c r="C1866" s="1"/>
      <c r="D1866" s="1"/>
      <c r="E1866" s="10"/>
      <c r="F1866" s="1"/>
      <c r="G1866" s="1"/>
      <c r="H1866" s="1"/>
      <c r="I1866" s="1"/>
      <c r="J1866" s="1"/>
    </row>
    <row r="1867" spans="1:10">
      <c r="A1867" s="1"/>
      <c r="B1867" s="1"/>
      <c r="C1867" s="1"/>
      <c r="D1867" s="1"/>
      <c r="E1867" s="10"/>
      <c r="F1867" s="1"/>
      <c r="G1867" s="1"/>
      <c r="H1867" s="1"/>
      <c r="I1867" s="1"/>
      <c r="J1867" s="1"/>
    </row>
    <row r="1868" spans="1:10">
      <c r="A1868" s="1"/>
      <c r="B1868" s="1"/>
      <c r="C1868" s="1"/>
      <c r="D1868" s="1"/>
      <c r="E1868" s="10"/>
      <c r="F1868" s="1"/>
      <c r="G1868" s="1"/>
      <c r="H1868" s="1"/>
      <c r="I1868" s="1"/>
      <c r="J1868" s="1"/>
    </row>
    <row r="1869" spans="1:10">
      <c r="A1869" s="1"/>
      <c r="B1869" s="1"/>
      <c r="C1869" s="1"/>
      <c r="D1869" s="1"/>
      <c r="E1869" s="10"/>
      <c r="F1869" s="1"/>
      <c r="G1869" s="1"/>
      <c r="H1869" s="1"/>
      <c r="I1869" s="1"/>
      <c r="J1869" s="1"/>
    </row>
    <row r="1870" spans="1:10">
      <c r="A1870" s="1"/>
      <c r="B1870" s="1"/>
      <c r="C1870" s="1"/>
      <c r="D1870" s="1"/>
      <c r="E1870" s="10"/>
      <c r="F1870" s="1"/>
      <c r="G1870" s="1"/>
      <c r="H1870" s="1"/>
      <c r="I1870" s="1"/>
      <c r="J1870" s="1"/>
    </row>
    <row r="1871" spans="1:10">
      <c r="A1871" s="1"/>
      <c r="B1871" s="1"/>
      <c r="C1871" s="1"/>
      <c r="D1871" s="1"/>
      <c r="E1871" s="10"/>
      <c r="F1871" s="1"/>
      <c r="G1871" s="1"/>
      <c r="H1871" s="1"/>
      <c r="I1871" s="1"/>
      <c r="J1871" s="1"/>
    </row>
    <row r="1872" spans="1:10">
      <c r="A1872" s="1"/>
      <c r="B1872" s="1"/>
      <c r="C1872" s="1"/>
      <c r="D1872" s="1"/>
      <c r="E1872" s="10"/>
      <c r="F1872" s="1"/>
      <c r="G1872" s="1"/>
      <c r="H1872" s="1"/>
      <c r="I1872" s="1"/>
      <c r="J1872" s="1"/>
    </row>
    <row r="1873" spans="1:10">
      <c r="A1873" s="1"/>
      <c r="B1873" s="1"/>
      <c r="C1873" s="1"/>
      <c r="D1873" s="1"/>
      <c r="E1873" s="10"/>
      <c r="F1873" s="1"/>
      <c r="G1873" s="1"/>
      <c r="H1873" s="1"/>
      <c r="I1873" s="1"/>
      <c r="J1873" s="1"/>
    </row>
    <row r="1874" spans="1:10">
      <c r="A1874" s="1"/>
      <c r="B1874" s="1"/>
      <c r="C1874" s="1"/>
      <c r="D1874" s="1"/>
      <c r="E1874" s="10"/>
      <c r="F1874" s="1"/>
      <c r="G1874" s="1"/>
      <c r="H1874" s="1"/>
      <c r="I1874" s="1"/>
      <c r="J1874" s="1"/>
    </row>
    <row r="1875" spans="1:10">
      <c r="A1875" s="1"/>
      <c r="B1875" s="1"/>
      <c r="C1875" s="1"/>
      <c r="D1875" s="1"/>
      <c r="E1875" s="10"/>
      <c r="F1875" s="1"/>
      <c r="G1875" s="1"/>
      <c r="H1875" s="1"/>
      <c r="I1875" s="1"/>
      <c r="J1875" s="1"/>
    </row>
    <row r="1876" spans="1:10">
      <c r="A1876" s="1"/>
      <c r="B1876" s="1"/>
      <c r="C1876" s="1"/>
      <c r="D1876" s="1"/>
      <c r="E1876" s="10"/>
      <c r="F1876" s="1"/>
      <c r="G1876" s="1"/>
      <c r="H1876" s="1"/>
      <c r="I1876" s="1"/>
      <c r="J1876" s="1"/>
    </row>
    <row r="1877" spans="1:10">
      <c r="A1877" s="1"/>
      <c r="B1877" s="1"/>
      <c r="C1877" s="1"/>
      <c r="D1877" s="1"/>
      <c r="E1877" s="10"/>
      <c r="F1877" s="1"/>
      <c r="G1877" s="1"/>
      <c r="H1877" s="1"/>
      <c r="I1877" s="1"/>
      <c r="J1877" s="1"/>
    </row>
    <row r="1878" spans="1:10">
      <c r="A1878" s="1"/>
      <c r="B1878" s="1"/>
      <c r="C1878" s="1"/>
      <c r="D1878" s="1"/>
      <c r="E1878" s="10"/>
      <c r="F1878" s="1"/>
      <c r="G1878" s="1"/>
      <c r="H1878" s="1"/>
      <c r="I1878" s="1"/>
      <c r="J1878" s="1"/>
    </row>
    <row r="1879" spans="1:10">
      <c r="A1879" s="1"/>
      <c r="B1879" s="1"/>
      <c r="C1879" s="1"/>
      <c r="D1879" s="1"/>
      <c r="E1879" s="10"/>
      <c r="F1879" s="1"/>
      <c r="G1879" s="1"/>
      <c r="H1879" s="1"/>
      <c r="I1879" s="1"/>
      <c r="J1879" s="1"/>
    </row>
    <row r="1880" spans="1:10">
      <c r="A1880" s="1"/>
      <c r="B1880" s="1"/>
      <c r="C1880" s="1"/>
      <c r="D1880" s="1"/>
      <c r="E1880" s="10"/>
      <c r="F1880" s="1"/>
      <c r="G1880" s="1"/>
      <c r="H1880" s="1"/>
      <c r="I1880" s="1"/>
      <c r="J1880" s="1"/>
    </row>
    <row r="1881" spans="1:10">
      <c r="A1881" s="1"/>
      <c r="B1881" s="1"/>
      <c r="C1881" s="1"/>
      <c r="D1881" s="1"/>
      <c r="E1881" s="10"/>
      <c r="F1881" s="1"/>
      <c r="G1881" s="1"/>
      <c r="H1881" s="1"/>
      <c r="I1881" s="1"/>
      <c r="J1881" s="1"/>
    </row>
    <row r="1882" spans="1:10">
      <c r="A1882" s="1"/>
      <c r="B1882" s="1"/>
      <c r="C1882" s="1"/>
      <c r="D1882" s="1"/>
      <c r="E1882" s="10"/>
      <c r="F1882" s="1"/>
      <c r="G1882" s="1"/>
      <c r="H1882" s="1"/>
      <c r="I1882" s="1"/>
      <c r="J1882" s="1"/>
    </row>
    <row r="1883" spans="1:10">
      <c r="A1883" s="1"/>
      <c r="B1883" s="1"/>
      <c r="C1883" s="1"/>
      <c r="D1883" s="1"/>
      <c r="E1883" s="10"/>
      <c r="F1883" s="1"/>
      <c r="G1883" s="1"/>
      <c r="H1883" s="1"/>
      <c r="I1883" s="1"/>
      <c r="J1883" s="1"/>
    </row>
    <row r="1884" spans="1:10">
      <c r="A1884" s="1"/>
      <c r="B1884" s="1"/>
      <c r="C1884" s="1"/>
      <c r="D1884" s="1"/>
      <c r="E1884" s="10"/>
      <c r="F1884" s="1"/>
      <c r="G1884" s="1"/>
      <c r="H1884" s="1"/>
      <c r="I1884" s="1"/>
      <c r="J1884" s="1"/>
    </row>
    <row r="1885" spans="1:10">
      <c r="A1885" s="1"/>
      <c r="B1885" s="1"/>
      <c r="C1885" s="1"/>
      <c r="D1885" s="1"/>
      <c r="E1885" s="10"/>
      <c r="F1885" s="1"/>
      <c r="G1885" s="1"/>
      <c r="H1885" s="1"/>
      <c r="I1885" s="1"/>
      <c r="J1885" s="1"/>
    </row>
    <row r="1886" spans="1:10">
      <c r="A1886" s="1"/>
      <c r="B1886" s="1"/>
      <c r="C1886" s="1"/>
      <c r="D1886" s="1"/>
      <c r="E1886" s="10"/>
      <c r="F1886" s="1"/>
      <c r="G1886" s="1"/>
      <c r="H1886" s="1"/>
      <c r="I1886" s="1"/>
      <c r="J1886" s="1"/>
    </row>
    <row r="1887" spans="1:10">
      <c r="A1887" s="1"/>
      <c r="B1887" s="1"/>
      <c r="C1887" s="1"/>
      <c r="D1887" s="1"/>
      <c r="E1887" s="10"/>
      <c r="F1887" s="1"/>
      <c r="G1887" s="1"/>
      <c r="H1887" s="1"/>
      <c r="I1887" s="1"/>
      <c r="J1887" s="1"/>
    </row>
    <row r="1888" spans="1:10">
      <c r="A1888" s="1"/>
      <c r="B1888" s="1"/>
      <c r="C1888" s="1"/>
      <c r="D1888" s="1"/>
      <c r="E1888" s="10"/>
      <c r="F1888" s="1"/>
      <c r="G1888" s="1"/>
      <c r="H1888" s="1"/>
      <c r="I1888" s="1"/>
      <c r="J1888" s="1"/>
    </row>
    <row r="1889" spans="1:10">
      <c r="A1889" s="1"/>
      <c r="B1889" s="1"/>
      <c r="C1889" s="1"/>
      <c r="D1889" s="1"/>
      <c r="E1889" s="10"/>
      <c r="F1889" s="1"/>
      <c r="G1889" s="1"/>
      <c r="H1889" s="1"/>
      <c r="I1889" s="1"/>
      <c r="J1889" s="1"/>
    </row>
    <row r="1890" spans="1:10">
      <c r="A1890" s="1"/>
      <c r="B1890" s="1"/>
      <c r="C1890" s="1"/>
      <c r="D1890" s="1"/>
      <c r="E1890" s="10"/>
      <c r="F1890" s="1"/>
      <c r="G1890" s="1"/>
      <c r="H1890" s="1"/>
      <c r="I1890" s="1"/>
      <c r="J1890" s="1"/>
    </row>
    <row r="1891" spans="1:10">
      <c r="A1891" s="1"/>
      <c r="B1891" s="1"/>
      <c r="C1891" s="1"/>
      <c r="D1891" s="1"/>
      <c r="E1891" s="10"/>
      <c r="F1891" s="1"/>
      <c r="G1891" s="1"/>
      <c r="H1891" s="1"/>
      <c r="I1891" s="1"/>
      <c r="J1891" s="1"/>
    </row>
    <row r="1892" spans="1:10">
      <c r="A1892" s="1"/>
      <c r="B1892" s="1"/>
      <c r="C1892" s="1"/>
      <c r="D1892" s="1"/>
      <c r="E1892" s="10"/>
      <c r="F1892" s="1"/>
      <c r="G1892" s="1"/>
      <c r="H1892" s="1"/>
      <c r="I1892" s="1"/>
      <c r="J1892" s="1"/>
    </row>
    <row r="1893" spans="1:10">
      <c r="A1893" s="1"/>
      <c r="B1893" s="1"/>
      <c r="C1893" s="1"/>
      <c r="D1893" s="1"/>
      <c r="E1893" s="10"/>
      <c r="F1893" s="1"/>
      <c r="G1893" s="1"/>
      <c r="H1893" s="1"/>
      <c r="I1893" s="1"/>
      <c r="J1893" s="1"/>
    </row>
    <row r="1894" spans="1:10">
      <c r="A1894" s="1"/>
      <c r="B1894" s="1"/>
      <c r="C1894" s="1"/>
      <c r="D1894" s="1"/>
      <c r="E1894" s="10"/>
      <c r="F1894" s="1"/>
      <c r="G1894" s="1"/>
      <c r="H1894" s="1"/>
      <c r="I1894" s="1"/>
      <c r="J1894" s="1"/>
    </row>
    <row r="1895" spans="1:10">
      <c r="A1895" s="1"/>
      <c r="B1895" s="1"/>
      <c r="C1895" s="1"/>
      <c r="D1895" s="1"/>
      <c r="E1895" s="10"/>
      <c r="F1895" s="1"/>
      <c r="G1895" s="1"/>
      <c r="H1895" s="1"/>
      <c r="I1895" s="1"/>
      <c r="J1895" s="1"/>
    </row>
    <row r="1896" spans="1:10">
      <c r="A1896" s="1"/>
      <c r="B1896" s="1"/>
      <c r="C1896" s="1"/>
      <c r="D1896" s="1"/>
      <c r="E1896" s="10"/>
      <c r="F1896" s="1"/>
      <c r="G1896" s="1"/>
      <c r="H1896" s="1"/>
      <c r="I1896" s="1"/>
      <c r="J1896" s="1"/>
    </row>
    <row r="1897" spans="1:10">
      <c r="A1897" s="1"/>
      <c r="B1897" s="1"/>
      <c r="C1897" s="1"/>
      <c r="D1897" s="1"/>
      <c r="E1897" s="10"/>
      <c r="F1897" s="1"/>
      <c r="G1897" s="1"/>
      <c r="H1897" s="1"/>
      <c r="I1897" s="1"/>
      <c r="J1897" s="1"/>
    </row>
    <row r="1898" spans="1:10">
      <c r="A1898" s="1"/>
      <c r="B1898" s="1"/>
      <c r="C1898" s="1"/>
      <c r="D1898" s="1"/>
      <c r="E1898" s="10"/>
      <c r="F1898" s="1"/>
      <c r="G1898" s="1"/>
      <c r="H1898" s="1"/>
      <c r="I1898" s="1"/>
      <c r="J1898" s="1"/>
    </row>
    <row r="1899" spans="1:10">
      <c r="A1899" s="1"/>
      <c r="B1899" s="1"/>
      <c r="C1899" s="1"/>
      <c r="D1899" s="1"/>
      <c r="E1899" s="10"/>
      <c r="F1899" s="1"/>
      <c r="G1899" s="1"/>
      <c r="H1899" s="1"/>
      <c r="I1899" s="1"/>
      <c r="J1899" s="1"/>
    </row>
    <row r="1900" spans="1:10">
      <c r="A1900" s="1"/>
      <c r="B1900" s="1"/>
      <c r="C1900" s="1"/>
      <c r="D1900" s="1"/>
      <c r="E1900" s="10"/>
      <c r="F1900" s="1"/>
      <c r="G1900" s="1"/>
      <c r="H1900" s="1"/>
      <c r="I1900" s="1"/>
      <c r="J1900" s="1"/>
    </row>
    <row r="1901" spans="1:10">
      <c r="A1901" s="1"/>
      <c r="B1901" s="1"/>
      <c r="C1901" s="1"/>
      <c r="D1901" s="1"/>
      <c r="E1901" s="10"/>
      <c r="F1901" s="1"/>
      <c r="G1901" s="1"/>
      <c r="H1901" s="1"/>
      <c r="I1901" s="1"/>
      <c r="J1901" s="1"/>
    </row>
    <row r="1902" spans="1:10">
      <c r="A1902" s="1"/>
      <c r="B1902" s="1"/>
      <c r="C1902" s="1"/>
      <c r="D1902" s="1"/>
      <c r="E1902" s="10"/>
      <c r="F1902" s="1"/>
      <c r="G1902" s="1"/>
      <c r="H1902" s="1"/>
      <c r="I1902" s="1"/>
      <c r="J1902" s="1"/>
    </row>
    <row r="1903" spans="1:10">
      <c r="A1903" s="1"/>
      <c r="B1903" s="1"/>
      <c r="C1903" s="1"/>
      <c r="D1903" s="1"/>
      <c r="E1903" s="10"/>
      <c r="F1903" s="1"/>
      <c r="G1903" s="1"/>
      <c r="H1903" s="1"/>
      <c r="I1903" s="1"/>
      <c r="J1903" s="1"/>
    </row>
    <row r="1904" spans="1:10">
      <c r="A1904" s="1"/>
      <c r="B1904" s="1"/>
      <c r="C1904" s="1"/>
      <c r="D1904" s="1"/>
      <c r="E1904" s="10"/>
      <c r="F1904" s="1"/>
      <c r="G1904" s="1"/>
      <c r="H1904" s="1"/>
      <c r="I1904" s="1"/>
      <c r="J1904" s="1"/>
    </row>
    <row r="1905" spans="1:10">
      <c r="A1905" s="1"/>
      <c r="B1905" s="1"/>
      <c r="C1905" s="1"/>
      <c r="D1905" s="1"/>
      <c r="E1905" s="10"/>
      <c r="F1905" s="1"/>
      <c r="G1905" s="1"/>
      <c r="H1905" s="1"/>
      <c r="I1905" s="1"/>
      <c r="J1905" s="1"/>
    </row>
    <row r="1906" spans="1:10">
      <c r="A1906" s="1"/>
      <c r="B1906" s="1"/>
      <c r="C1906" s="1"/>
      <c r="D1906" s="1"/>
      <c r="E1906" s="10"/>
      <c r="F1906" s="1"/>
      <c r="G1906" s="1"/>
      <c r="H1906" s="1"/>
      <c r="I1906" s="1"/>
      <c r="J1906" s="1"/>
    </row>
    <row r="1907" spans="1:10">
      <c r="A1907" s="1"/>
      <c r="B1907" s="1"/>
      <c r="C1907" s="1"/>
      <c r="D1907" s="1"/>
      <c r="E1907" s="10"/>
      <c r="F1907" s="1"/>
      <c r="G1907" s="1"/>
      <c r="H1907" s="1"/>
      <c r="I1907" s="1"/>
      <c r="J1907" s="1"/>
    </row>
    <row r="1908" spans="1:10">
      <c r="A1908" s="1"/>
      <c r="B1908" s="1"/>
      <c r="C1908" s="1"/>
      <c r="D1908" s="1"/>
      <c r="E1908" s="10"/>
      <c r="F1908" s="1"/>
      <c r="G1908" s="1"/>
      <c r="H1908" s="1"/>
      <c r="I1908" s="1"/>
      <c r="J1908" s="1"/>
    </row>
    <row r="1909" spans="1:10">
      <c r="A1909" s="1"/>
      <c r="B1909" s="1"/>
      <c r="C1909" s="1"/>
      <c r="D1909" s="1"/>
      <c r="E1909" s="10"/>
      <c r="F1909" s="1"/>
      <c r="G1909" s="1"/>
      <c r="H1909" s="1"/>
      <c r="I1909" s="1"/>
      <c r="J1909" s="1"/>
    </row>
    <row r="1910" spans="1:10">
      <c r="A1910" s="1"/>
      <c r="B1910" s="1"/>
      <c r="C1910" s="1"/>
      <c r="D1910" s="1"/>
      <c r="E1910" s="10"/>
      <c r="F1910" s="1"/>
      <c r="G1910" s="1"/>
      <c r="H1910" s="1"/>
      <c r="I1910" s="1"/>
      <c r="J1910" s="1"/>
    </row>
    <row r="1911" spans="1:10">
      <c r="A1911" s="1"/>
      <c r="B1911" s="1"/>
      <c r="C1911" s="1"/>
      <c r="D1911" s="1"/>
      <c r="E1911" s="10"/>
      <c r="F1911" s="1"/>
      <c r="G1911" s="1"/>
      <c r="H1911" s="1"/>
      <c r="I1911" s="1"/>
      <c r="J1911" s="1"/>
    </row>
    <row r="1912" spans="1:10">
      <c r="A1912" s="1"/>
      <c r="B1912" s="1"/>
      <c r="C1912" s="1"/>
      <c r="D1912" s="1"/>
      <c r="E1912" s="10"/>
      <c r="F1912" s="1"/>
      <c r="G1912" s="1"/>
      <c r="H1912" s="1"/>
      <c r="I1912" s="1"/>
      <c r="J1912" s="1"/>
    </row>
    <row r="1913" spans="1:10">
      <c r="A1913" s="1"/>
      <c r="B1913" s="1"/>
      <c r="C1913" s="1"/>
      <c r="D1913" s="1"/>
      <c r="E1913" s="10"/>
      <c r="F1913" s="1"/>
      <c r="G1913" s="1"/>
      <c r="H1913" s="1"/>
      <c r="I1913" s="1"/>
      <c r="J1913" s="1"/>
    </row>
    <row r="1914" spans="1:10">
      <c r="A1914" s="1"/>
      <c r="B1914" s="1"/>
      <c r="C1914" s="1"/>
      <c r="D1914" s="1"/>
      <c r="E1914" s="10"/>
      <c r="F1914" s="1"/>
      <c r="G1914" s="1"/>
      <c r="H1914" s="1"/>
      <c r="I1914" s="1"/>
      <c r="J1914" s="1"/>
    </row>
    <row r="1915" spans="1:10">
      <c r="A1915" s="1"/>
      <c r="B1915" s="1"/>
      <c r="C1915" s="1"/>
      <c r="D1915" s="1"/>
      <c r="E1915" s="10"/>
      <c r="F1915" s="1"/>
      <c r="G1915" s="1"/>
      <c r="H1915" s="1"/>
      <c r="I1915" s="1"/>
      <c r="J1915" s="1"/>
    </row>
    <row r="1916" spans="1:10">
      <c r="A1916" s="1"/>
      <c r="B1916" s="1"/>
      <c r="C1916" s="1"/>
      <c r="D1916" s="1"/>
      <c r="E1916" s="10"/>
      <c r="F1916" s="1"/>
      <c r="G1916" s="1"/>
      <c r="H1916" s="1"/>
      <c r="I1916" s="1"/>
      <c r="J1916" s="1"/>
    </row>
    <row r="1917" spans="1:10">
      <c r="A1917" s="1"/>
      <c r="B1917" s="1"/>
      <c r="C1917" s="1"/>
      <c r="D1917" s="1"/>
      <c r="E1917" s="10"/>
      <c r="F1917" s="1"/>
      <c r="G1917" s="1"/>
      <c r="H1917" s="1"/>
      <c r="I1917" s="1"/>
      <c r="J1917" s="1"/>
    </row>
    <row r="1918" spans="1:10">
      <c r="A1918" s="1"/>
      <c r="B1918" s="1"/>
      <c r="C1918" s="1"/>
      <c r="D1918" s="1"/>
      <c r="E1918" s="10"/>
      <c r="F1918" s="1"/>
      <c r="G1918" s="1"/>
      <c r="H1918" s="1"/>
      <c r="I1918" s="1"/>
      <c r="J1918" s="1"/>
    </row>
    <row r="1919" spans="1:10">
      <c r="A1919" s="1"/>
      <c r="B1919" s="1"/>
      <c r="C1919" s="1"/>
      <c r="D1919" s="1"/>
      <c r="E1919" s="10"/>
      <c r="F1919" s="1"/>
      <c r="G1919" s="1"/>
      <c r="H1919" s="1"/>
      <c r="I1919" s="1"/>
      <c r="J1919" s="1"/>
    </row>
    <row r="1920" spans="1:10">
      <c r="A1920" s="1"/>
      <c r="B1920" s="1"/>
      <c r="C1920" s="1"/>
      <c r="D1920" s="1"/>
      <c r="E1920" s="10"/>
      <c r="F1920" s="1"/>
      <c r="G1920" s="1"/>
      <c r="H1920" s="1"/>
      <c r="I1920" s="1"/>
      <c r="J1920" s="1"/>
    </row>
    <row r="1921" spans="1:10">
      <c r="A1921" s="1"/>
      <c r="B1921" s="1"/>
      <c r="C1921" s="1"/>
      <c r="D1921" s="1"/>
      <c r="E1921" s="10"/>
      <c r="F1921" s="1"/>
      <c r="G1921" s="1"/>
      <c r="H1921" s="1"/>
      <c r="I1921" s="1"/>
      <c r="J1921" s="1"/>
    </row>
    <row r="1922" spans="1:10">
      <c r="A1922" s="1"/>
      <c r="B1922" s="1"/>
      <c r="C1922" s="1"/>
      <c r="D1922" s="1"/>
      <c r="E1922" s="10"/>
      <c r="F1922" s="1"/>
      <c r="G1922" s="1"/>
      <c r="H1922" s="1"/>
      <c r="I1922" s="1"/>
      <c r="J1922" s="1"/>
    </row>
    <row r="1923" spans="1:10">
      <c r="A1923" s="1"/>
      <c r="B1923" s="1"/>
      <c r="C1923" s="1"/>
      <c r="D1923" s="1"/>
      <c r="E1923" s="10"/>
      <c r="F1923" s="1"/>
      <c r="G1923" s="1"/>
      <c r="H1923" s="1"/>
      <c r="I1923" s="1"/>
      <c r="J1923" s="1"/>
    </row>
    <row r="1924" spans="1:10">
      <c r="A1924" s="1"/>
      <c r="B1924" s="1"/>
      <c r="C1924" s="1"/>
      <c r="D1924" s="1"/>
      <c r="E1924" s="10"/>
      <c r="F1924" s="1"/>
      <c r="G1924" s="1"/>
      <c r="H1924" s="1"/>
      <c r="I1924" s="1"/>
      <c r="J1924" s="1"/>
    </row>
    <row r="1925" spans="1:10">
      <c r="A1925" s="1"/>
      <c r="B1925" s="1"/>
      <c r="C1925" s="1"/>
      <c r="D1925" s="1"/>
      <c r="E1925" s="10"/>
      <c r="F1925" s="1"/>
      <c r="G1925" s="1"/>
      <c r="H1925" s="1"/>
      <c r="I1925" s="1"/>
      <c r="J1925" s="1"/>
    </row>
    <row r="1926" spans="1:10">
      <c r="A1926" s="1"/>
      <c r="B1926" s="1"/>
      <c r="C1926" s="1"/>
      <c r="D1926" s="1"/>
      <c r="E1926" s="10"/>
      <c r="F1926" s="1"/>
      <c r="G1926" s="1"/>
      <c r="H1926" s="1"/>
      <c r="I1926" s="1"/>
      <c r="J1926" s="1"/>
    </row>
    <row r="1927" spans="1:10">
      <c r="A1927" s="1"/>
      <c r="B1927" s="1"/>
      <c r="C1927" s="1"/>
      <c r="D1927" s="1"/>
      <c r="E1927" s="10"/>
      <c r="F1927" s="1"/>
      <c r="G1927" s="1"/>
      <c r="H1927" s="1"/>
      <c r="I1927" s="1"/>
      <c r="J1927" s="1"/>
    </row>
    <row r="1928" spans="1:10">
      <c r="A1928" s="1"/>
      <c r="B1928" s="1"/>
      <c r="C1928" s="1"/>
      <c r="D1928" s="1"/>
      <c r="E1928" s="10"/>
      <c r="F1928" s="1"/>
      <c r="G1928" s="1"/>
      <c r="H1928" s="1"/>
      <c r="I1928" s="1"/>
      <c r="J1928" s="1"/>
    </row>
    <row r="1929" spans="1:10">
      <c r="A1929" s="1"/>
      <c r="B1929" s="1"/>
      <c r="C1929" s="1"/>
      <c r="D1929" s="1"/>
      <c r="E1929" s="10"/>
      <c r="F1929" s="1"/>
      <c r="G1929" s="1"/>
      <c r="H1929" s="1"/>
      <c r="I1929" s="1"/>
      <c r="J1929" s="1"/>
    </row>
    <row r="1930" spans="1:10">
      <c r="A1930" s="1"/>
      <c r="B1930" s="1"/>
      <c r="C1930" s="1"/>
      <c r="D1930" s="1"/>
      <c r="E1930" s="10"/>
      <c r="F1930" s="1"/>
      <c r="G1930" s="1"/>
      <c r="H1930" s="1"/>
      <c r="I1930" s="1"/>
      <c r="J1930" s="1"/>
    </row>
    <row r="1931" spans="1:10">
      <c r="A1931" s="1"/>
      <c r="B1931" s="1"/>
      <c r="C1931" s="1"/>
      <c r="D1931" s="1"/>
      <c r="E1931" s="10"/>
      <c r="F1931" s="1"/>
      <c r="G1931" s="1"/>
      <c r="H1931" s="1"/>
      <c r="I1931" s="1"/>
      <c r="J1931" s="1"/>
    </row>
    <row r="1932" spans="1:10">
      <c r="A1932" s="1"/>
      <c r="B1932" s="1"/>
      <c r="C1932" s="1"/>
      <c r="D1932" s="1"/>
      <c r="E1932" s="10"/>
      <c r="F1932" s="1"/>
      <c r="G1932" s="1"/>
      <c r="H1932" s="1"/>
      <c r="I1932" s="1"/>
      <c r="J1932" s="1"/>
    </row>
    <row r="1933" spans="1:10">
      <c r="A1933" s="1"/>
      <c r="B1933" s="1"/>
      <c r="C1933" s="1"/>
      <c r="D1933" s="1"/>
      <c r="E1933" s="10"/>
      <c r="F1933" s="1"/>
      <c r="G1933" s="1"/>
      <c r="H1933" s="1"/>
      <c r="I1933" s="1"/>
      <c r="J1933" s="1"/>
    </row>
    <row r="1934" spans="1:10">
      <c r="A1934" s="1"/>
      <c r="B1934" s="1"/>
      <c r="C1934" s="1"/>
      <c r="D1934" s="1"/>
      <c r="E1934" s="10"/>
      <c r="F1934" s="1"/>
      <c r="G1934" s="1"/>
      <c r="H1934" s="1"/>
      <c r="I1934" s="1"/>
      <c r="J1934" s="1"/>
    </row>
    <row r="1935" spans="1:10">
      <c r="A1935" s="1"/>
      <c r="B1935" s="1"/>
      <c r="C1935" s="1"/>
      <c r="D1935" s="1"/>
      <c r="E1935" s="10"/>
      <c r="F1935" s="1"/>
      <c r="G1935" s="1"/>
      <c r="H1935" s="1"/>
      <c r="I1935" s="1"/>
      <c r="J1935" s="1"/>
    </row>
    <row r="1936" spans="1:10">
      <c r="A1936" s="1"/>
      <c r="B1936" s="1"/>
      <c r="C1936" s="1"/>
      <c r="D1936" s="1"/>
      <c r="E1936" s="10"/>
      <c r="F1936" s="1"/>
      <c r="G1936" s="1"/>
      <c r="H1936" s="1"/>
      <c r="I1936" s="1"/>
      <c r="J1936" s="1"/>
    </row>
    <row r="1937" spans="1:10">
      <c r="A1937" s="1"/>
      <c r="B1937" s="1"/>
      <c r="C1937" s="1"/>
      <c r="D1937" s="1"/>
      <c r="E1937" s="10"/>
      <c r="F1937" s="1"/>
      <c r="G1937" s="1"/>
      <c r="H1937" s="1"/>
      <c r="I1937" s="1"/>
      <c r="J1937" s="1"/>
    </row>
    <row r="1938" spans="1:10">
      <c r="A1938" s="1"/>
      <c r="B1938" s="1"/>
      <c r="C1938" s="1"/>
      <c r="D1938" s="1"/>
      <c r="E1938" s="10"/>
      <c r="F1938" s="1"/>
      <c r="G1938" s="1"/>
      <c r="H1938" s="1"/>
      <c r="I1938" s="1"/>
      <c r="J1938" s="1"/>
    </row>
    <row r="1939" spans="1:10">
      <c r="A1939" s="1"/>
      <c r="B1939" s="1"/>
      <c r="C1939" s="1"/>
      <c r="D1939" s="1"/>
      <c r="E1939" s="10"/>
      <c r="F1939" s="1"/>
      <c r="G1939" s="1"/>
      <c r="H1939" s="1"/>
      <c r="I1939" s="1"/>
      <c r="J1939" s="1"/>
    </row>
    <row r="1940" spans="1:10">
      <c r="A1940" s="1"/>
      <c r="B1940" s="1"/>
      <c r="C1940" s="1"/>
      <c r="D1940" s="1"/>
      <c r="E1940" s="10"/>
      <c r="F1940" s="1"/>
      <c r="G1940" s="1"/>
      <c r="H1940" s="1"/>
      <c r="I1940" s="1"/>
      <c r="J1940" s="1"/>
    </row>
    <row r="1941" spans="1:10">
      <c r="A1941" s="1"/>
      <c r="B1941" s="1"/>
      <c r="C1941" s="1"/>
      <c r="D1941" s="1"/>
      <c r="E1941" s="10"/>
      <c r="F1941" s="1"/>
      <c r="G1941" s="1"/>
      <c r="H1941" s="1"/>
      <c r="I1941" s="1"/>
      <c r="J1941" s="1"/>
    </row>
    <row r="1942" spans="1:10">
      <c r="A1942" s="1"/>
      <c r="B1942" s="1"/>
      <c r="C1942" s="1"/>
      <c r="D1942" s="1"/>
      <c r="E1942" s="10"/>
      <c r="F1942" s="1"/>
      <c r="G1942" s="1"/>
      <c r="H1942" s="1"/>
      <c r="I1942" s="1"/>
      <c r="J1942" s="1"/>
    </row>
    <row r="1943" spans="1:10">
      <c r="A1943" s="1"/>
      <c r="B1943" s="1"/>
      <c r="C1943" s="1"/>
      <c r="D1943" s="1"/>
      <c r="E1943" s="10"/>
      <c r="F1943" s="1"/>
      <c r="G1943" s="1"/>
      <c r="H1943" s="1"/>
      <c r="I1943" s="1"/>
      <c r="J1943" s="1"/>
    </row>
    <row r="1944" spans="1:10">
      <c r="A1944" s="1"/>
      <c r="B1944" s="1"/>
      <c r="C1944" s="1"/>
      <c r="D1944" s="1"/>
      <c r="E1944" s="10"/>
      <c r="F1944" s="1"/>
      <c r="G1944" s="1"/>
      <c r="H1944" s="1"/>
      <c r="I1944" s="1"/>
      <c r="J1944" s="1"/>
    </row>
    <row r="1945" spans="1:10">
      <c r="A1945" s="1"/>
      <c r="B1945" s="1"/>
      <c r="C1945" s="1"/>
      <c r="D1945" s="1"/>
      <c r="E1945" s="10"/>
      <c r="F1945" s="1"/>
      <c r="G1945" s="1"/>
      <c r="H1945" s="1"/>
      <c r="I1945" s="1"/>
      <c r="J1945" s="1"/>
    </row>
    <row r="1946" spans="1:10">
      <c r="A1946" s="1"/>
      <c r="B1946" s="1"/>
      <c r="C1946" s="1"/>
      <c r="D1946" s="1"/>
      <c r="E1946" s="10"/>
      <c r="F1946" s="1"/>
      <c r="G1946" s="1"/>
      <c r="H1946" s="1"/>
      <c r="I1946" s="1"/>
      <c r="J1946" s="1"/>
    </row>
    <row r="1947" spans="1:10">
      <c r="A1947" s="1"/>
      <c r="B1947" s="1"/>
      <c r="C1947" s="1"/>
      <c r="D1947" s="1"/>
      <c r="E1947" s="10"/>
      <c r="F1947" s="1"/>
      <c r="G1947" s="1"/>
      <c r="H1947" s="1"/>
      <c r="I1947" s="1"/>
      <c r="J1947" s="1"/>
    </row>
    <row r="1948" spans="1:10">
      <c r="A1948" s="1"/>
      <c r="B1948" s="1"/>
      <c r="C1948" s="1"/>
      <c r="D1948" s="1"/>
      <c r="E1948" s="10"/>
      <c r="F1948" s="1"/>
      <c r="G1948" s="1"/>
      <c r="H1948" s="1"/>
      <c r="I1948" s="1"/>
      <c r="J1948" s="1"/>
    </row>
  </sheetData>
  <mergeCells count="15">
    <mergeCell ref="K10:K11"/>
    <mergeCell ref="A8:K8"/>
    <mergeCell ref="A2:K2"/>
    <mergeCell ref="A3:K3"/>
    <mergeCell ref="A5:K5"/>
    <mergeCell ref="B10:B11"/>
    <mergeCell ref="A10:A11"/>
    <mergeCell ref="J10:J11"/>
    <mergeCell ref="A7:J7"/>
    <mergeCell ref="H10:I10"/>
    <mergeCell ref="G10:G11"/>
    <mergeCell ref="F10:F11"/>
    <mergeCell ref="E10:E11"/>
    <mergeCell ref="D10:D11"/>
    <mergeCell ref="C10:C11"/>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Pre-proyectos radicados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Mario</cp:lastModifiedBy>
  <dcterms:created xsi:type="dcterms:W3CDTF">2015-02-02T19:44:42Z</dcterms:created>
  <dcterms:modified xsi:type="dcterms:W3CDTF">2015-02-12T15:57:23Z</dcterms:modified>
</cp:coreProperties>
</file>