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480" windowHeight="10680" activeTab="1"/>
  </bookViews>
  <sheets>
    <sheet name="CULTURA DE PAZ Y CONVIVENCIA" sheetId="1" r:id="rId1"/>
    <sheet name="SEGURIDAD COMO BIEN PUBLICO" sheetId="2" r:id="rId2"/>
  </sheets>
  <definedNames/>
  <calcPr fullCalcOnLoad="1"/>
</workbook>
</file>

<file path=xl/sharedStrings.xml><?xml version="1.0" encoding="utf-8"?>
<sst xmlns="http://schemas.openxmlformats.org/spreadsheetml/2006/main" count="684" uniqueCount="360">
  <si>
    <t>5500
(1000 nuevos)</t>
  </si>
  <si>
    <t>6500
(1000 nuevos)</t>
  </si>
  <si>
    <t>5 
(3 nuevas)</t>
  </si>
  <si>
    <t>8 
(2 nuevas)</t>
  </si>
  <si>
    <t>10
(2 nuevos)</t>
  </si>
  <si>
    <t>2
(0 nuevas)</t>
  </si>
  <si>
    <t>5
(3 nuevas)</t>
  </si>
  <si>
    <t>9
(4 nuevas)</t>
  </si>
  <si>
    <t>11
(2 nuevas)</t>
  </si>
  <si>
    <t>3
(1 nueva)</t>
  </si>
  <si>
    <t>6
(3 nuevas)</t>
  </si>
  <si>
    <t>9
(3 nuevas)</t>
  </si>
  <si>
    <t>10
(1 nueva)</t>
  </si>
  <si>
    <t>4
(2 nuevos)</t>
  </si>
  <si>
    <t>6
(2 nuevos)</t>
  </si>
  <si>
    <t>8
(2 nuevos)</t>
  </si>
  <si>
    <t>7
(4 nuevos)</t>
  </si>
  <si>
    <t>14
(4 nuevos)</t>
  </si>
  <si>
    <t>1
(0 nuevos)</t>
  </si>
  <si>
    <t>3
(2 nuevos)</t>
  </si>
  <si>
    <t>4
(1 nuevos)</t>
  </si>
  <si>
    <t>5
(1 nuevo)</t>
  </si>
  <si>
    <t>3
(0 nuevas)</t>
  </si>
  <si>
    <t>4
(1 nueva)</t>
  </si>
  <si>
    <t>4
(0 nuevas)</t>
  </si>
  <si>
    <t>4
(2 nuevas)</t>
  </si>
  <si>
    <t>5
(1 nueva)</t>
  </si>
  <si>
    <t>11.33
(- 0.6)</t>
  </si>
  <si>
    <t>10.74
(- 0.59)</t>
  </si>
  <si>
    <t>10.14
(- 0.6)</t>
  </si>
  <si>
    <t>9.54
(- 0.6)</t>
  </si>
  <si>
    <t>TODA</t>
  </si>
  <si>
    <t>19
(10 nuevos)</t>
  </si>
  <si>
    <t>29
(10 nuevos)</t>
  </si>
  <si>
    <t>39
(10 nuevos)</t>
  </si>
  <si>
    <t>39
(0 nuevos)</t>
  </si>
  <si>
    <t>12000
(8.912 nuevas)</t>
  </si>
  <si>
    <t>12000
(0 nuevas)</t>
  </si>
  <si>
    <t>9
(7 nuevas)</t>
  </si>
  <si>
    <t>500
(300 nuevos)</t>
  </si>
  <si>
    <t>10
(5 nuevos)</t>
  </si>
  <si>
    <t>10
(7 nuevos)</t>
  </si>
  <si>
    <t>100
(44 nuevos)</t>
  </si>
  <si>
    <t>10 
(0 nuevas)</t>
  </si>
  <si>
    <t>9 (0 nuevo)</t>
  </si>
  <si>
    <t>10 (0nuevos)</t>
  </si>
  <si>
    <t>4 ( 2 nuevas)</t>
  </si>
  <si>
    <t>4 ( 0 nuevas)</t>
  </si>
  <si>
    <t>9 
(7 nuevos)</t>
  </si>
  <si>
    <t>9 
(0 nuevo)</t>
  </si>
  <si>
    <t>5  
(0 nuevos)</t>
  </si>
  <si>
    <t>10 
(5 nuevos)</t>
  </si>
  <si>
    <t>10 
(0 nuevos)</t>
  </si>
  <si>
    <t xml:space="preserve">7 
(4 nuevos) </t>
  </si>
  <si>
    <t xml:space="preserve">7 
(0 nuevos) </t>
  </si>
  <si>
    <t>10
( 3 nuevas)</t>
  </si>
  <si>
    <t>4 
( 2 nuevas)</t>
  </si>
  <si>
    <t>4
 ( 0 nuevas)</t>
  </si>
  <si>
    <t>4 
( 0 nuevas)</t>
  </si>
  <si>
    <t>250
(50 nuevos)</t>
  </si>
  <si>
    <t>350
(100 nuevos)</t>
  </si>
  <si>
    <t>450
(100 nuevos)</t>
  </si>
  <si>
    <t>500
(50 nuevos)</t>
  </si>
  <si>
    <t>%º de casos atendidos</t>
  </si>
  <si>
    <t>100
(72 nuevos)</t>
  </si>
  <si>
    <t>39
(30 nuevos)</t>
  </si>
  <si>
    <t>Realizadas jornadas especiales de identificación y definición de situación militar</t>
  </si>
  <si>
    <t>Fortalecios espacios  para desarrollar políticas de paz y convivencia</t>
  </si>
  <si>
    <t>N° de mesas subregionales funcionando</t>
  </si>
  <si>
    <t>Todas con enfasis en 1, 2, 3, 4, 9</t>
  </si>
  <si>
    <t xml:space="preserve">CONVIVENCIA, TRANSFORMACION DE CONFLICTOS Y CONTRUCCION DE PAZ.
DERECHOS HUMANOS Y DERECHO INTERNACIONAL HUMANITARIO   </t>
  </si>
  <si>
    <t>Secretaría de Gobierno</t>
  </si>
  <si>
    <t>TIPO 
DE META</t>
  </si>
  <si>
    <t>TOTAL 
2015</t>
  </si>
  <si>
    <t>PLAN INDICATIVO 2012 - 2015</t>
  </si>
  <si>
    <t>PLAN DE DESARROLLO 2012 - 2015  "NARIÑO MEJOR"</t>
  </si>
  <si>
    <r>
      <t xml:space="preserve">Todas con énfasis en  </t>
    </r>
    <r>
      <rPr>
        <sz val="9"/>
        <color indexed="8"/>
        <rFont val="Arial"/>
        <family val="2"/>
      </rPr>
      <t>5,10</t>
    </r>
  </si>
  <si>
    <r>
      <t xml:space="preserve">Todas con énfasis en  </t>
    </r>
    <r>
      <rPr>
        <sz val="9"/>
        <color indexed="8"/>
        <rFont val="Arial"/>
        <family val="2"/>
      </rPr>
      <t>5, 6, 10, 11</t>
    </r>
  </si>
  <si>
    <r>
      <t xml:space="preserve">Todas con énfasis en  </t>
    </r>
    <r>
      <rPr>
        <sz val="9"/>
        <color indexed="8"/>
        <rFont val="Arial"/>
        <family val="2"/>
      </rPr>
      <t>5,6,10,11</t>
    </r>
  </si>
  <si>
    <r>
      <t xml:space="preserve">Todas con énfasis en  </t>
    </r>
    <r>
      <rPr>
        <sz val="9"/>
        <color indexed="8"/>
        <rFont val="Arial"/>
        <family val="2"/>
      </rPr>
      <t>5,10,11</t>
    </r>
  </si>
  <si>
    <t>EJE</t>
  </si>
  <si>
    <t xml:space="preserve">EJE </t>
  </si>
  <si>
    <t>MI</t>
  </si>
  <si>
    <t>MM</t>
  </si>
  <si>
    <t>TODOS</t>
  </si>
  <si>
    <t>34
( - .6)</t>
  </si>
  <si>
    <t>33
( - 1 )</t>
  </si>
  <si>
    <t>32
( - 1)</t>
  </si>
  <si>
    <t>31
(- 1)</t>
  </si>
  <si>
    <t>51 
(-2 casos)</t>
  </si>
  <si>
    <t>49 
(-2 casos)</t>
  </si>
  <si>
    <t>47 
(-2 casos)</t>
  </si>
  <si>
    <t>45
(-2)</t>
  </si>
  <si>
    <t>40 
(12 nuevos)</t>
  </si>
  <si>
    <t>60 
(20 nuevos)</t>
  </si>
  <si>
    <t>80 
(20 nuevos)</t>
  </si>
  <si>
    <t>100
(20 nuevos)</t>
  </si>
  <si>
    <t>75
(-7 casos)</t>
  </si>
  <si>
    <t>70 
(-5 casos)</t>
  </si>
  <si>
    <t>65
 (-5 casos)</t>
  </si>
  <si>
    <t>60
(-5 casos)</t>
  </si>
  <si>
    <t>6 
( 3 nuevos)</t>
  </si>
  <si>
    <t>8 
( 2 nuevos)</t>
  </si>
  <si>
    <t>10 
( 2 nuevos)</t>
  </si>
  <si>
    <t>12
(2 nuevos)</t>
  </si>
  <si>
    <t>4 
(1 nuevo)</t>
  </si>
  <si>
    <t>7
(1 nuevo)</t>
  </si>
  <si>
    <t>7 
(3 Nuevos)</t>
  </si>
  <si>
    <t>10
(3 nuevos)</t>
  </si>
  <si>
    <t>13 
(3 nuevos)</t>
  </si>
  <si>
    <t>16
(3 nuevos)</t>
  </si>
  <si>
    <t>5 
(1 nuevo)</t>
  </si>
  <si>
    <t>6 
( 1 nuevo)</t>
  </si>
  <si>
    <t>4 
(3 nuevos)</t>
  </si>
  <si>
    <t>7 
(3 nuevos)</t>
  </si>
  <si>
    <t>9
(2 nuevos)</t>
  </si>
  <si>
    <t>11 
(1 nuevo)</t>
  </si>
  <si>
    <t>13 
(2 nuevos)</t>
  </si>
  <si>
    <t>14 
(1 nuevo)</t>
  </si>
  <si>
    <t>15
(1 nuevo)</t>
  </si>
  <si>
    <t>2 
(0 nuevos)</t>
  </si>
  <si>
    <t>3 
(1 nuevo)</t>
  </si>
  <si>
    <t>% de ejecución del Proyecto</t>
  </si>
  <si>
    <t>Promovido proyecto de diplomados, especialización y/o maestría en DH y DIH.</t>
  </si>
  <si>
    <t>4
(1 nuevo)</t>
  </si>
  <si>
    <t>2
 ( 1 nuevo)</t>
  </si>
  <si>
    <t>2
(0 nuevos)</t>
  </si>
  <si>
    <t>1
(0 nevos)</t>
  </si>
  <si>
    <t>2  
( 1 nuevo)</t>
  </si>
  <si>
    <t>2  
( 0 nuevos)</t>
  </si>
  <si>
    <t>5 
(0 nuevos)</t>
  </si>
  <si>
    <t>2 
( 1 nuevo)</t>
  </si>
  <si>
    <t>3
(1 nuevo)</t>
  </si>
  <si>
    <t>2
(1 nuevo)</t>
  </si>
  <si>
    <t>3
 ( 1 nuevo)</t>
  </si>
  <si>
    <t>700
(200 nuevos)</t>
  </si>
  <si>
    <t>900
(200 nuevos)</t>
  </si>
  <si>
    <t>1000
(100 nuevos)</t>
  </si>
  <si>
    <t>3500
(500 nuevos)</t>
  </si>
  <si>
    <t>4500
(1000 nuevos)</t>
  </si>
  <si>
    <t>Formulado, gestionado y  en funcionamiento el Proyecto de la ruta de la memoria histórica y el Museo de la memoria de las victimas y los defensores de DH</t>
  </si>
  <si>
    <t>% de ejecución del proyecto</t>
  </si>
  <si>
    <t>Todas con enfasis en 2, 10</t>
  </si>
  <si>
    <t>Organizadas y convocadas misiones humanitarias interinstitucionales medicas  "Vida y Paz" en zonas de alta afectación por el  conflicto armado.</t>
  </si>
  <si>
    <t>N° de misiones realizadas</t>
  </si>
  <si>
    <t>Todas con enfasis en 1, 2, 3, 4, 7, 9, 13</t>
  </si>
  <si>
    <t>Realizado  Consejos de Seguridad en los que se trate el tema de violencia ejercida contra las mujeres, en especial en el marco del conflicto armado.</t>
  </si>
  <si>
    <t>N° de Consejos de Seguridad en los que se trate el tema de violencia ejercida contra mujeres realizados.</t>
  </si>
  <si>
    <t>Reformulado, gestionado y fortalecido el Observatorio Social, de DH,  victimas y conflicto.</t>
  </si>
  <si>
    <t xml:space="preserve">N° de informes emitidos </t>
  </si>
  <si>
    <t>Promovida la aplicación del DIH</t>
  </si>
  <si>
    <t>N° de municipios de mayor afectación  atendidos</t>
  </si>
  <si>
    <t>Reformulado y actualizado el Plan de Acción Integral contra Minas Antipersonal (AICMA) de Nariño con prioridad en Educación de Riesgo (ERM)  y Ruta de atención a victimas de MAP.</t>
  </si>
  <si>
    <t>% de ejecución del Plan de AICMA</t>
  </si>
  <si>
    <t>Formulado y gestionado el proyecto de gestores territoriales para el apoyo de los municipios afectados por MAP.</t>
  </si>
  <si>
    <t>N° de gestores territoriales actuando</t>
  </si>
  <si>
    <t>Todas con enfasis en 2, 3, 7, 13</t>
  </si>
  <si>
    <t>Todas con enfasis en 2, 5, 10, 11</t>
  </si>
  <si>
    <t>Acompañados procesos que garanticen ambientes seguros de convivencia democrática</t>
  </si>
  <si>
    <t>N° de procesos acompañados</t>
  </si>
  <si>
    <t>Garantizadas las condiciones de seguridad y transparencia en los procesos electorales</t>
  </si>
  <si>
    <t>% procesos electorales apoyados</t>
  </si>
  <si>
    <t>Gestionado ante el gobierno nacional la construccion y puesta en funcionamiento de casas de justicia</t>
  </si>
  <si>
    <t>N°. de Casas de Justicia prestando el servicio integralmente</t>
  </si>
  <si>
    <t>Garantizado el derecho fundamental a la identificación</t>
  </si>
  <si>
    <t xml:space="preserve">N° de proyectos formulados y ejecutados </t>
  </si>
  <si>
    <t>Todas con enfasis en 1,2,3,4,5,9</t>
  </si>
  <si>
    <t xml:space="preserve">Desarrollados proyectos de convivencia ciudadana pacifica </t>
  </si>
  <si>
    <t xml:space="preserve">N° de proyectos desarrollados </t>
  </si>
  <si>
    <t xml:space="preserve">Formulados y ejecutados proyectos que fortalezcan los Mecanismos Alternativos de Solución de Conflictos (MASC) </t>
  </si>
  <si>
    <t xml:space="preserve">Desarrollado  proyecto comunicacional  de conciliación, transformación de conflcitos y paz </t>
  </si>
  <si>
    <t>N° de proyectos ejecutados</t>
  </si>
  <si>
    <t>Acompañado y apoyado el sector de justicia con proyectos para el fortalecimiento de la justicia no formal</t>
  </si>
  <si>
    <t xml:space="preserve">N° de proyectos formulados y ejecutados  </t>
  </si>
  <si>
    <t>Gestionadas casas de justicia y convivencia ante el Programa Nacional de Acceso a la Justicia, del Ministerio de Justica</t>
  </si>
  <si>
    <t>N° de casas gestionadas</t>
  </si>
  <si>
    <t xml:space="preserve">Apoyadas y acompañadas iniciativas de paz con participación de la sociedad civil en el marco de la normatividad y politica pública vigente </t>
  </si>
  <si>
    <t>Nº de iniciativas acompañadas</t>
  </si>
  <si>
    <t>Promovidas iniciativas de cultura de paz con enfoque subregional</t>
  </si>
  <si>
    <t>Nº de iniciativas promovidas por subregiones</t>
  </si>
  <si>
    <t>Realizados  foros por la paz y la reconcialiación</t>
  </si>
  <si>
    <t xml:space="preserve">N° de foros realizados </t>
  </si>
  <si>
    <t>Apoyadas y acompañadas iniciativas ciudadanas por la paz</t>
  </si>
  <si>
    <t>Nº de iniciativas apoyadas</t>
  </si>
  <si>
    <t>Generar  un entorno social   armónico que brinde garantias para el desarrollo de los y las ciudadanas con derechos y libertades.</t>
  </si>
  <si>
    <t xml:space="preserve">Reformulado, actualizado y ejecutado el Plan Departamental  en Derechos Humanos </t>
  </si>
  <si>
    <t xml:space="preserve">% ejecuciòn del Plan </t>
  </si>
  <si>
    <t>Formulado y ejecutado el Plan de Educación en Derechos Humanos (PAEDH).</t>
  </si>
  <si>
    <t>N° de lideres de la sociedad civil y servidores públicos capacitados</t>
  </si>
  <si>
    <t>N° de miembros de la fuerza pública y de justicia capacitados</t>
  </si>
  <si>
    <t>% ejecución del PAEDH.</t>
  </si>
  <si>
    <t>Constituida y puesta en funcionamiento la Mesa Departamental de DH y DIH.</t>
  </si>
  <si>
    <t>N° de organizaciones participando</t>
  </si>
  <si>
    <t>N° de reuniones</t>
  </si>
  <si>
    <t>Todas con énfasis en 2, 7, 8, 9</t>
  </si>
  <si>
    <t>Promovidos programas de cultura de legalidad en el sector oficial</t>
  </si>
  <si>
    <t>Promovidos programas de cultura de legalidad en los territorios de zona de conflicto y presencia de cultivos ilícitos</t>
  </si>
  <si>
    <t>Garantizar la seguridad de personas en las vías publicas y privadas abiertas al público.</t>
  </si>
  <si>
    <t xml:space="preserve">Tasa de mortalidad en accidentes de tránsito por cada 100.000 habitantes                                                                          </t>
  </si>
  <si>
    <t>12,53</t>
  </si>
  <si>
    <t>11,93</t>
  </si>
  <si>
    <t>9,54</t>
  </si>
  <si>
    <t>Todas con énfasis en 2,5,6,7,8,9,10,11</t>
  </si>
  <si>
    <t>Todas con enfasis en 2, 5, 6, 9,10</t>
  </si>
  <si>
    <t>N° de municipios demarcados y señalizados.</t>
  </si>
  <si>
    <t>Todas con enfasis en 2, 5, 6, 7, 8, 9, 10, 11</t>
  </si>
  <si>
    <t xml:space="preserve">Tasa de morbilidad en accidentes de tránsito por cada 100.000 habitantes                                                                          </t>
  </si>
  <si>
    <t>86,4</t>
  </si>
  <si>
    <t>86,86</t>
  </si>
  <si>
    <t>69,48</t>
  </si>
  <si>
    <t>Todas con enfasis en 5, 7, 10, 11</t>
  </si>
  <si>
    <t>N° de 0rganismos fortalecido</t>
  </si>
  <si>
    <t>FORTALECIMIENTO Y COORDINACION INSTITUCIONAL
 PARA LA SEGURIDAD CIUDADANA Y LA JUSTICIA</t>
  </si>
  <si>
    <t xml:space="preserve">POBLACION 
OBJETO </t>
  </si>
  <si>
    <t>RECURSOS
PROPIOS</t>
  </si>
  <si>
    <t>S.G.P.</t>
  </si>
  <si>
    <t>RECURSOS DE LA NACION</t>
  </si>
  <si>
    <t>SISTEMA GENERAL DE REGALIAS</t>
  </si>
  <si>
    <t>COFINANCIACION</t>
  </si>
  <si>
    <t>OTROS RECURSOS</t>
  </si>
  <si>
    <t>TOTAL 
2012</t>
  </si>
  <si>
    <t>VALOR TOTAL Y FUENTES DE FINANCIACION 2012</t>
  </si>
  <si>
    <t>VALOR TOTAL Y FUENTES DE FINANCIACION 2013</t>
  </si>
  <si>
    <t>TOTAL 
2013</t>
  </si>
  <si>
    <t>VALOR TOTAL Y FUENTES DE FINANCIACION 2014</t>
  </si>
  <si>
    <t>VALOR TOTAL Y FUENTES DE FINANCIACION 2015</t>
  </si>
  <si>
    <t>TOTAL 
2014</t>
  </si>
  <si>
    <t>TOTAL 
20115</t>
  </si>
  <si>
    <t>TOTAL 
2012 - 2015</t>
  </si>
  <si>
    <t>VALOR TOTAL Y FUENTES DE FINANCIACION 2012 - 2015</t>
  </si>
  <si>
    <t>SUB
PROGRAMAS</t>
  </si>
  <si>
    <t>RESPONSABLE</t>
  </si>
  <si>
    <t>PONDERACION
META</t>
  </si>
  <si>
    <t>Secretaria de Gobierno</t>
  </si>
  <si>
    <t>Secretaria de Hacienda</t>
  </si>
  <si>
    <t>META PROGRAMAD
2013</t>
  </si>
  <si>
    <t>SUBPROGRAMAS</t>
  </si>
  <si>
    <t>Facilitar y apoyar una cultura de convivencia pacífica, transformación de conflictos y construcción de paz</t>
  </si>
  <si>
    <t xml:space="preserve">Desarrolladas  iniciativas de convivencia y transformación de conflictos </t>
  </si>
  <si>
    <t xml:space="preserve">Formulados e implementados los Planes de Acción del Comité Departamental de lucha contra la trata de personas   </t>
  </si>
  <si>
    <t>Contribuir a la dismunicion del riesgo de muertes y lesiones por pólvora en el Departamento.</t>
  </si>
  <si>
    <t>Formulados e implementados los Planes de Acción del Comité Departamental de prevención de accidentes con Pólvora</t>
  </si>
  <si>
    <t>N° de reuniones del Comité Departamental de prevención de accidentes con Pólvora</t>
  </si>
  <si>
    <t>Diseñada y aplicada un estrategia para la prevención de accidentes por pólvora</t>
  </si>
  <si>
    <t>% de ejecución de la estrategia</t>
  </si>
  <si>
    <t>Realizado seguimiento a la aplicación dal Decreto Departamental 990 de 2009 en los municipios</t>
  </si>
  <si>
    <t>N° de Municipios implementando el Decreto</t>
  </si>
  <si>
    <t>Sustituido y mantenido libre de cultivos ilícitos los municipios y consejos comunitrios atendidas por el programa "Nariño sin Coca Si Se Puede"</t>
  </si>
  <si>
    <t>N° de Has. con cultivos ilícitos</t>
  </si>
  <si>
    <t>Todas con enfasis en 2,7,8,9</t>
  </si>
  <si>
    <t>N° de municipios focalizados</t>
  </si>
  <si>
    <t>2,7,8,9</t>
  </si>
  <si>
    <t>Implementados  proyectos productivos lícitos en  las fincas de las familias atendidas</t>
  </si>
  <si>
    <t>N° de familias con proyectos productivos</t>
  </si>
  <si>
    <t>Conformadas  y operando las redes organizativas socio productivas de los municipios atendidos</t>
  </si>
  <si>
    <t>N° de redes socio empresariales operando</t>
  </si>
  <si>
    <t>Formalizada  la propiedad de los predios de los beneficiarios del programa</t>
  </si>
  <si>
    <t>N° de predios titulados</t>
  </si>
  <si>
    <t>Construidos y/o adecuados centros multifuncionales de acopio para los beneficiarios</t>
  </si>
  <si>
    <t>N° de centros construidos y dotados</t>
  </si>
  <si>
    <t>N° de proyectos presentados a convocatorias</t>
  </si>
  <si>
    <t>Construidas, mejoradas y en matenimiento obras de infraestructura vial para permitir el acceso a los mercados</t>
  </si>
  <si>
    <t>N° de kilómetros de caminos ampliados</t>
  </si>
  <si>
    <t>Implementado un programa de formación ciudadana para fortalecer la cultura de la legalidad</t>
  </si>
  <si>
    <t>Nº de iniciativas implementadas</t>
  </si>
  <si>
    <t>Promovidos programas de cultura de legalidad en el sector educativo</t>
  </si>
  <si>
    <t>Nº de programas promovidos</t>
  </si>
  <si>
    <t>Al menos 4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</si>
  <si>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</si>
  <si>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</si>
  <si>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Garantizar condiciones  de seguridad y tranquilidad a los habitantes del Departamento</t>
  </si>
  <si>
    <t xml:space="preserve">Reducidos los índices de  delitos de mayor impacto </t>
  </si>
  <si>
    <t>Tasa de homicidios x 100.000 habitantes</t>
  </si>
  <si>
    <t>34,6</t>
  </si>
  <si>
    <t>Todas con énfasis en  2,10</t>
  </si>
  <si>
    <t>Ejecutado el  Plan Integral de Seguridad Ciudadana adoptado participativamente</t>
  </si>
  <si>
    <t xml:space="preserve">Todas </t>
  </si>
  <si>
    <t>Realizados consejos de seguridad especializados con enfoque etnico-territorial y de garantía para los defensores de derechos humano</t>
  </si>
  <si>
    <t>Nº de concejos especializados realizados</t>
  </si>
  <si>
    <t>Todas</t>
  </si>
  <si>
    <t>N° de casos de extorsión en el Departamento en el año</t>
  </si>
  <si>
    <t>ND</t>
  </si>
  <si>
    <t>Todas con énfasis en  2,7, 9. 12</t>
  </si>
  <si>
    <t xml:space="preserve">Rediseñado, gestionado y fortalecido el sistema de información de estadísticas y análisis de los procesos sociales, victimas, conflictos y del delito </t>
  </si>
  <si>
    <t xml:space="preserve">% de implementación del Observatorio Departamental social, de DH, victimas y del Delito </t>
  </si>
  <si>
    <t>222,88</t>
  </si>
  <si>
    <t>210,83</t>
  </si>
  <si>
    <t>Apoyada la gestión para la construcción de la Policía Metropolitana en Pasto</t>
  </si>
  <si>
    <t>Gestión realizada</t>
  </si>
  <si>
    <t>Reducitr los indices del delito de trata de personas.</t>
  </si>
  <si>
    <t>Coordinadas e implementadas acciones para la prevención, asistencia y judicialización del delito de trata de personas.</t>
  </si>
  <si>
    <t>Asistidas judicialmente personas víctimas de trata</t>
  </si>
  <si>
    <t>% de casos asistidos</t>
  </si>
  <si>
    <t>NARIÑO SEGURO Y EN CONVIVENCIA PACIFICA</t>
  </si>
  <si>
    <t>PROGRAMA:</t>
  </si>
  <si>
    <t>SEGURIDAD COMO BIEN PUBLICO</t>
  </si>
  <si>
    <t>OBJETIVO:</t>
  </si>
  <si>
    <t>METAS DE RESULTADO</t>
  </si>
  <si>
    <t>METAS DE PRODUCTO</t>
  </si>
  <si>
    <t>DESCRIPCION DE LAS METAS DE RESULTADO</t>
  </si>
  <si>
    <t>NOMBRE DEL INDICADOR</t>
  </si>
  <si>
    <t>DESCRIPCION METAS DE PRODUCTO</t>
  </si>
  <si>
    <t>% de implementación del Plan</t>
  </si>
  <si>
    <t>CULTURA DE LA LEGALIDAD</t>
  </si>
  <si>
    <t>Promover la transformación de las distintas expresiones de ilegalidad, en una cultura de paz, convivencia y alternativa de ingresos para todas y todas las nariñenses</t>
  </si>
  <si>
    <t>SEGURIDAD VIAL</t>
  </si>
  <si>
    <t>Demarcadas y señalizadas principales vías de los municipios con mayores índices de accidentalidad</t>
  </si>
  <si>
    <t xml:space="preserve">Organismo de tránsito departamental fortalecido y ajustada a la normatividad vigente </t>
  </si>
  <si>
    <t>OBJETIVOS ESPECIFICOS</t>
  </si>
  <si>
    <t>LINEA BASE DPTAL 2011</t>
  </si>
  <si>
    <t>METAS 2012-2015</t>
  </si>
  <si>
    <t>NARIÑO SEGURO  Y EN CONVIVENCIA PACIFICA</t>
  </si>
  <si>
    <t>CULTURA DE PAZ Y CONVIVENCIA</t>
  </si>
  <si>
    <t>META 2012- 2015</t>
  </si>
  <si>
    <t>Apoyada  la presentación de proyectos a las convocatorias de distritos de riego y drenaje</t>
  </si>
  <si>
    <t>Disminuida la tasa de lesiones fatales  y no fatales en accidente de tránsito.</t>
  </si>
  <si>
    <t>Formulado e Implementado Plan de Seguridad vial</t>
  </si>
  <si>
    <t>Garantizar reconocimiento y goce de los derechos humanos y el reconocimiento del derecho internacional humanitario, y preservar la  convivencia pacifica.</t>
  </si>
  <si>
    <t>% de implementación del  plan</t>
  </si>
  <si>
    <t>Reducidos los indices de personas lesionadas por pólvora</t>
  </si>
  <si>
    <t>Casos de personas lesionadas por polvora</t>
  </si>
  <si>
    <t>Tasa de hurto en el año x 100.000 habitantes</t>
  </si>
  <si>
    <t>Planificar y gestionar de manera coordinada con otras instituciones del Estado y actores de la sociedad civil, estrategias que permitan el goce pleno de la seguridad como un bien publico e indivisible a todas y todos los habitantes del territorio nariñense.</t>
  </si>
  <si>
    <t xml:space="preserve"> LINEA DE BASE NACIONAL 2011</t>
  </si>
  <si>
    <t>LINEA DE BASE DPTAL 2011</t>
  </si>
  <si>
    <t>META PROGRAMADA
2012</t>
  </si>
  <si>
    <t>META PROGRAMADA
2013</t>
  </si>
  <si>
    <t>META PROGRAMADA
2014</t>
  </si>
  <si>
    <t>META PROGRAMADA
2015</t>
  </si>
  <si>
    <t>12
(9 nuevos)</t>
  </si>
  <si>
    <t>90
(4 nuevos)</t>
  </si>
  <si>
    <t>86
(30 nuevos)</t>
  </si>
  <si>
    <t>100
(10 nuevos)</t>
  </si>
  <si>
    <t>3
(0
nuevas)</t>
  </si>
  <si>
    <t>3  
(0 nuevas)</t>
  </si>
  <si>
    <t>Nº de talleres de sensibilización y capacitaciós</t>
  </si>
  <si>
    <t>40 
(12 nuevo)</t>
  </si>
  <si>
    <t>60
 (20 nuevoS)</t>
  </si>
  <si>
    <t>80
 (20 nuevoS)</t>
  </si>
  <si>
    <t>100
(20 nuevoS)</t>
  </si>
  <si>
    <t>3
(0 nuevos)</t>
  </si>
  <si>
    <t>500
(100 nuevos)</t>
  </si>
  <si>
    <t>Propios</t>
  </si>
  <si>
    <t>sgp</t>
  </si>
  <si>
    <t>nacion</t>
  </si>
  <si>
    <t>dpto</t>
  </si>
  <si>
    <t>sgr</t>
  </si>
  <si>
    <t xml:space="preserve">creditos </t>
  </si>
  <si>
    <t xml:space="preserve">otros </t>
  </si>
  <si>
    <t>cofinaciaciòn</t>
  </si>
  <si>
    <t>-</t>
  </si>
  <si>
    <t>Cuatrenio</t>
  </si>
  <si>
    <t>Año 1</t>
  </si>
  <si>
    <t>Total</t>
  </si>
  <si>
    <t>Año 2</t>
  </si>
  <si>
    <t>Año 3</t>
  </si>
  <si>
    <t>Año 4</t>
  </si>
  <si>
    <t>TIPO DE META</t>
  </si>
  <si>
    <t>MR</t>
  </si>
  <si>
    <t>Nº de talleres de sensibilización y capacitación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</si>
</sst>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36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3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48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textRotation="90" wrapText="1"/>
    </xf>
    <xf numFmtId="0" fontId="15" fillId="30" borderId="10" xfId="0" applyFont="1" applyFill="1" applyBorder="1" applyAlignment="1">
      <alignment horizontal="center" vertical="center" textRotation="90" wrapText="1"/>
    </xf>
    <xf numFmtId="3" fontId="16" fillId="30" borderId="10" xfId="0" applyNumberFormat="1" applyFont="1" applyFill="1" applyBorder="1" applyAlignment="1">
      <alignment horizontal="center" vertical="center" textRotation="90" wrapText="1"/>
    </xf>
    <xf numFmtId="0" fontId="17" fillId="30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7" fillId="31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textRotation="90" wrapText="1"/>
    </xf>
    <xf numFmtId="3" fontId="11" fillId="0" borderId="0" xfId="0" applyNumberFormat="1" applyFont="1" applyAlignment="1">
      <alignment/>
    </xf>
    <xf numFmtId="3" fontId="7" fillId="31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justify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justify" vertical="center" wrapText="1"/>
    </xf>
    <xf numFmtId="3" fontId="11" fillId="31" borderId="0" xfId="0" applyNumberFormat="1" applyFont="1" applyFill="1" applyAlignment="1">
      <alignment/>
    </xf>
    <xf numFmtId="0" fontId="0" fillId="31" borderId="0" xfId="0" applyFill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31" borderId="11" xfId="0" applyNumberFormat="1" applyFont="1" applyFill="1" applyBorder="1" applyAlignment="1">
      <alignment horizontal="center" vertical="center"/>
    </xf>
    <xf numFmtId="3" fontId="5" fillId="31" borderId="12" xfId="0" applyNumberFormat="1" applyFont="1" applyFill="1" applyBorder="1" applyAlignment="1">
      <alignment horizontal="center" vertical="center"/>
    </xf>
    <xf numFmtId="3" fontId="5" fillId="31" borderId="13" xfId="0" applyNumberFormat="1" applyFont="1" applyFill="1" applyBorder="1" applyAlignment="1">
      <alignment horizontal="center" vertical="center"/>
    </xf>
    <xf numFmtId="3" fontId="5" fillId="31" borderId="11" xfId="0" applyNumberFormat="1" applyFont="1" applyFill="1" applyBorder="1" applyAlignment="1">
      <alignment horizontal="center" vertical="center" wrapText="1"/>
    </xf>
    <xf numFmtId="3" fontId="5" fillId="31" borderId="12" xfId="0" applyNumberFormat="1" applyFont="1" applyFill="1" applyBorder="1" applyAlignment="1">
      <alignment horizontal="center" vertical="center" wrapText="1"/>
    </xf>
    <xf numFmtId="3" fontId="5" fillId="31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/>
    </xf>
    <xf numFmtId="0" fontId="13" fillId="30" borderId="11" xfId="0" applyFont="1" applyFill="1" applyBorder="1" applyAlignment="1">
      <alignment horizontal="center" vertical="center" textRotation="90" wrapText="1"/>
    </xf>
    <xf numFmtId="0" fontId="13" fillId="30" borderId="13" xfId="0" applyFont="1" applyFill="1" applyBorder="1" applyAlignment="1">
      <alignment horizontal="center" vertical="center" textRotation="90" wrapText="1"/>
    </xf>
    <xf numFmtId="0" fontId="13" fillId="30" borderId="11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31" borderId="10" xfId="0" applyFont="1" applyFill="1" applyBorder="1" applyAlignment="1">
      <alignment horizontal="center" vertical="center" textRotation="90" wrapText="1"/>
    </xf>
    <xf numFmtId="0" fontId="5" fillId="31" borderId="10" xfId="0" applyFont="1" applyFill="1" applyBorder="1" applyAlignment="1">
      <alignment horizontal="justify" vertical="center" wrapText="1"/>
    </xf>
    <xf numFmtId="0" fontId="5" fillId="31" borderId="10" xfId="0" applyFont="1" applyFill="1" applyBorder="1" applyAlignment="1">
      <alignment horizontal="justify" vertical="center" wrapText="1"/>
    </xf>
    <xf numFmtId="3" fontId="14" fillId="3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37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3" sqref="B3:U3"/>
    </sheetView>
  </sheetViews>
  <sheetFormatPr defaultColWidth="10.8515625" defaultRowHeight="15"/>
  <cols>
    <col min="1" max="1" width="10.8515625" style="1" customWidth="1"/>
    <col min="2" max="2" width="9.28125" style="1" customWidth="1"/>
    <col min="3" max="3" width="19.7109375" style="1" customWidth="1"/>
    <col min="4" max="4" width="22.421875" style="1" customWidth="1"/>
    <col min="5" max="5" width="14.7109375" style="1" customWidth="1"/>
    <col min="6" max="6" width="9.140625" style="1" customWidth="1"/>
    <col min="7" max="7" width="7.140625" style="1" customWidth="1"/>
    <col min="8" max="13" width="6.28125" style="1" customWidth="1"/>
    <col min="14" max="14" width="9.28125" style="1" customWidth="1"/>
    <col min="15" max="15" width="27.421875" style="1" customWidth="1"/>
    <col min="16" max="16" width="19.7109375" style="1" customWidth="1"/>
    <col min="17" max="17" width="8.140625" style="1" customWidth="1"/>
    <col min="18" max="18" width="6.8515625" style="1" customWidth="1"/>
    <col min="19" max="19" width="8.140625" style="30" customWidth="1"/>
    <col min="20" max="20" width="8.7109375" style="1" customWidth="1"/>
    <col min="21" max="21" width="9.00390625" style="1" customWidth="1"/>
    <col min="22" max="22" width="11.421875" style="1" customWidth="1"/>
    <col min="23" max="23" width="8.00390625" style="1" customWidth="1"/>
    <col min="24" max="24" width="9.421875" style="1" customWidth="1"/>
    <col min="25" max="25" width="7.7109375" style="1" customWidth="1"/>
    <col min="26" max="26" width="9.00390625" style="1" customWidth="1"/>
    <col min="27" max="27" width="8.00390625" style="1" customWidth="1"/>
    <col min="28" max="28" width="7.8515625" style="1" customWidth="1"/>
    <col min="29" max="29" width="6.421875" style="1" customWidth="1"/>
    <col min="30" max="30" width="10.00390625" style="1" customWidth="1"/>
    <col min="31" max="32" width="8.421875" style="1" customWidth="1"/>
    <col min="33" max="33" width="7.8515625" style="1" customWidth="1"/>
    <col min="34" max="34" width="8.140625" style="1" customWidth="1"/>
    <col min="35" max="35" width="8.421875" style="1" customWidth="1"/>
    <col min="36" max="36" width="7.140625" style="1" customWidth="1"/>
    <col min="37" max="37" width="9.7109375" style="1" customWidth="1"/>
    <col min="38" max="38" width="10.8515625" style="1" customWidth="1"/>
    <col min="39" max="39" width="8.28125" style="1" customWidth="1"/>
    <col min="40" max="40" width="9.421875" style="1" customWidth="1"/>
    <col min="41" max="41" width="7.7109375" style="1" customWidth="1"/>
    <col min="42" max="42" width="8.28125" style="1" customWidth="1"/>
    <col min="43" max="43" width="7.7109375" style="1" customWidth="1"/>
    <col min="44" max="44" width="8.421875" style="1" customWidth="1"/>
    <col min="45" max="45" width="9.140625" style="1" customWidth="1"/>
    <col min="46" max="46" width="8.28125" style="1" customWidth="1"/>
    <col min="47" max="47" width="8.00390625" style="1" customWidth="1"/>
    <col min="48" max="48" width="7.421875" style="1" customWidth="1"/>
    <col min="49" max="49" width="8.140625" style="1" customWidth="1"/>
    <col min="50" max="50" width="6.00390625" style="1" customWidth="1"/>
    <col min="51" max="51" width="9.28125" style="1" customWidth="1"/>
    <col min="52" max="52" width="9.140625" style="1" customWidth="1"/>
    <col min="53" max="53" width="8.421875" style="1" customWidth="1"/>
    <col min="54" max="54" width="8.00390625" style="1" customWidth="1"/>
    <col min="55" max="55" width="6.28125" style="1" customWidth="1"/>
    <col min="56" max="56" width="7.7109375" style="1" customWidth="1"/>
    <col min="57" max="57" width="5.8515625" style="1" customWidth="1"/>
    <col min="58" max="58" width="9.00390625" style="1" customWidth="1"/>
    <col min="59" max="59" width="8.421875" style="1" customWidth="1"/>
    <col min="60" max="61" width="7.421875" style="1" customWidth="1"/>
    <col min="62" max="62" width="17.7109375" style="1" customWidth="1"/>
    <col min="63" max="16384" width="10.8515625" style="1" customWidth="1"/>
  </cols>
  <sheetData>
    <row r="2" spans="2:21" ht="15">
      <c r="B2" s="108" t="s">
        <v>75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2:21" ht="15">
      <c r="B3" s="108" t="s">
        <v>74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2:21" ht="15" customHeight="1">
      <c r="B4" s="139" t="s">
        <v>81</v>
      </c>
      <c r="C4" s="139"/>
      <c r="D4" s="140" t="s">
        <v>311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2:21" ht="19.5" customHeight="1">
      <c r="B5" s="139" t="s">
        <v>294</v>
      </c>
      <c r="C5" s="139"/>
      <c r="D5" s="140" t="s">
        <v>312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2:21" ht="30.75" customHeight="1">
      <c r="B6" s="139" t="s">
        <v>296</v>
      </c>
      <c r="C6" s="139"/>
      <c r="D6" s="140" t="s">
        <v>317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8" spans="2:62" ht="15">
      <c r="B8" s="143" t="s">
        <v>236</v>
      </c>
      <c r="C8" s="110" t="s">
        <v>308</v>
      </c>
      <c r="D8" s="110" t="s">
        <v>297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6" t="s">
        <v>298</v>
      </c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1" t="s">
        <v>229</v>
      </c>
      <c r="AB8" s="111"/>
      <c r="AC8" s="111"/>
      <c r="AD8" s="111"/>
      <c r="AE8" s="111"/>
      <c r="AF8" s="111"/>
      <c r="AG8" s="111"/>
      <c r="AH8" s="111" t="s">
        <v>221</v>
      </c>
      <c r="AI8" s="111"/>
      <c r="AJ8" s="111"/>
      <c r="AK8" s="111"/>
      <c r="AL8" s="111"/>
      <c r="AM8" s="111"/>
      <c r="AN8" s="111"/>
      <c r="AO8" s="111" t="s">
        <v>222</v>
      </c>
      <c r="AP8" s="111"/>
      <c r="AQ8" s="111"/>
      <c r="AR8" s="111"/>
      <c r="AS8" s="111"/>
      <c r="AT8" s="111"/>
      <c r="AU8" s="111"/>
      <c r="AV8" s="111" t="s">
        <v>224</v>
      </c>
      <c r="AW8" s="111"/>
      <c r="AX8" s="111"/>
      <c r="AY8" s="111"/>
      <c r="AZ8" s="111"/>
      <c r="BA8" s="111"/>
      <c r="BB8" s="111"/>
      <c r="BC8" s="111" t="s">
        <v>225</v>
      </c>
      <c r="BD8" s="111"/>
      <c r="BE8" s="111"/>
      <c r="BF8" s="111"/>
      <c r="BG8" s="111"/>
      <c r="BH8" s="111"/>
      <c r="BI8" s="111"/>
      <c r="BJ8" s="130" t="s">
        <v>231</v>
      </c>
    </row>
    <row r="9" spans="2:62" ht="90.75" customHeight="1">
      <c r="B9" s="143"/>
      <c r="C9" s="110"/>
      <c r="D9" s="25" t="s">
        <v>299</v>
      </c>
      <c r="E9" s="25" t="s">
        <v>300</v>
      </c>
      <c r="F9" s="26" t="s">
        <v>323</v>
      </c>
      <c r="G9" s="26" t="s">
        <v>324</v>
      </c>
      <c r="H9" s="26" t="s">
        <v>313</v>
      </c>
      <c r="I9" s="27" t="s">
        <v>72</v>
      </c>
      <c r="J9" s="27" t="s">
        <v>325</v>
      </c>
      <c r="K9" s="27" t="s">
        <v>326</v>
      </c>
      <c r="L9" s="27" t="s">
        <v>327</v>
      </c>
      <c r="M9" s="27" t="s">
        <v>328</v>
      </c>
      <c r="N9" s="26" t="s">
        <v>268</v>
      </c>
      <c r="O9" s="25" t="s">
        <v>301</v>
      </c>
      <c r="P9" s="25" t="s">
        <v>300</v>
      </c>
      <c r="Q9" s="27" t="s">
        <v>72</v>
      </c>
      <c r="R9" s="27" t="s">
        <v>213</v>
      </c>
      <c r="S9" s="29" t="s">
        <v>232</v>
      </c>
      <c r="T9" s="26" t="s">
        <v>309</v>
      </c>
      <c r="U9" s="26" t="s">
        <v>310</v>
      </c>
      <c r="V9" s="26" t="s">
        <v>269</v>
      </c>
      <c r="W9" s="27" t="s">
        <v>325</v>
      </c>
      <c r="X9" s="27" t="s">
        <v>235</v>
      </c>
      <c r="Y9" s="27" t="s">
        <v>327</v>
      </c>
      <c r="Z9" s="27" t="s">
        <v>328</v>
      </c>
      <c r="AA9" s="28" t="s">
        <v>228</v>
      </c>
      <c r="AB9" s="28" t="s">
        <v>214</v>
      </c>
      <c r="AC9" s="28" t="s">
        <v>215</v>
      </c>
      <c r="AD9" s="28" t="s">
        <v>217</v>
      </c>
      <c r="AE9" s="28" t="s">
        <v>216</v>
      </c>
      <c r="AF9" s="28" t="s">
        <v>218</v>
      </c>
      <c r="AG9" s="28" t="s">
        <v>219</v>
      </c>
      <c r="AH9" s="28" t="s">
        <v>220</v>
      </c>
      <c r="AI9" s="28" t="s">
        <v>214</v>
      </c>
      <c r="AJ9" s="28" t="s">
        <v>215</v>
      </c>
      <c r="AK9" s="28" t="s">
        <v>217</v>
      </c>
      <c r="AL9" s="28" t="s">
        <v>216</v>
      </c>
      <c r="AM9" s="28" t="s">
        <v>218</v>
      </c>
      <c r="AN9" s="28" t="s">
        <v>219</v>
      </c>
      <c r="AO9" s="28" t="s">
        <v>223</v>
      </c>
      <c r="AP9" s="28" t="s">
        <v>214</v>
      </c>
      <c r="AQ9" s="28" t="s">
        <v>215</v>
      </c>
      <c r="AR9" s="28" t="s">
        <v>217</v>
      </c>
      <c r="AS9" s="28" t="s">
        <v>216</v>
      </c>
      <c r="AT9" s="28" t="s">
        <v>218</v>
      </c>
      <c r="AU9" s="28" t="s">
        <v>219</v>
      </c>
      <c r="AV9" s="28" t="s">
        <v>226</v>
      </c>
      <c r="AW9" s="28" t="s">
        <v>214</v>
      </c>
      <c r="AX9" s="28" t="s">
        <v>215</v>
      </c>
      <c r="AY9" s="28" t="s">
        <v>217</v>
      </c>
      <c r="AZ9" s="28" t="s">
        <v>216</v>
      </c>
      <c r="BA9" s="28" t="s">
        <v>218</v>
      </c>
      <c r="BB9" s="28" t="s">
        <v>219</v>
      </c>
      <c r="BC9" s="28" t="s">
        <v>227</v>
      </c>
      <c r="BD9" s="28" t="s">
        <v>214</v>
      </c>
      <c r="BE9" s="28" t="s">
        <v>215</v>
      </c>
      <c r="BF9" s="28" t="s">
        <v>217</v>
      </c>
      <c r="BG9" s="28" t="s">
        <v>216</v>
      </c>
      <c r="BH9" s="28" t="s">
        <v>218</v>
      </c>
      <c r="BI9" s="28" t="s">
        <v>219</v>
      </c>
      <c r="BJ9" s="130"/>
    </row>
    <row r="10" spans="2:62" ht="33.75" customHeight="1">
      <c r="B10" s="149" t="s">
        <v>70</v>
      </c>
      <c r="C10" s="144" t="s">
        <v>237</v>
      </c>
      <c r="D10" s="145" t="s">
        <v>238</v>
      </c>
      <c r="E10" s="145" t="s">
        <v>165</v>
      </c>
      <c r="F10" s="146" t="s">
        <v>281</v>
      </c>
      <c r="G10" s="146">
        <v>3</v>
      </c>
      <c r="H10" s="146">
        <v>7</v>
      </c>
      <c r="I10" s="134" t="s">
        <v>82</v>
      </c>
      <c r="J10" s="134" t="s">
        <v>105</v>
      </c>
      <c r="K10" s="134" t="s">
        <v>111</v>
      </c>
      <c r="L10" s="134" t="s">
        <v>112</v>
      </c>
      <c r="M10" s="134" t="s">
        <v>106</v>
      </c>
      <c r="N10" s="146" t="s">
        <v>166</v>
      </c>
      <c r="O10" s="4" t="s">
        <v>167</v>
      </c>
      <c r="P10" s="4" t="s">
        <v>168</v>
      </c>
      <c r="Q10" s="13" t="s">
        <v>82</v>
      </c>
      <c r="R10" s="13" t="s">
        <v>84</v>
      </c>
      <c r="S10" s="34">
        <v>0.4</v>
      </c>
      <c r="T10" s="5">
        <v>0</v>
      </c>
      <c r="U10" s="5">
        <v>4</v>
      </c>
      <c r="V10" s="7" t="s">
        <v>166</v>
      </c>
      <c r="W10" s="13">
        <v>0</v>
      </c>
      <c r="X10" s="13">
        <v>2</v>
      </c>
      <c r="Y10" s="13" t="s">
        <v>121</v>
      </c>
      <c r="Z10" s="13" t="s">
        <v>124</v>
      </c>
      <c r="AA10" s="93">
        <v>1060</v>
      </c>
      <c r="AB10" s="93">
        <v>460</v>
      </c>
      <c r="AC10" s="93">
        <v>0</v>
      </c>
      <c r="AD10" s="93">
        <v>0</v>
      </c>
      <c r="AE10" s="93">
        <v>0</v>
      </c>
      <c r="AF10" s="93">
        <v>600</v>
      </c>
      <c r="AG10" s="93">
        <v>0</v>
      </c>
      <c r="AH10" s="131">
        <v>100</v>
      </c>
      <c r="AI10" s="131">
        <v>100</v>
      </c>
      <c r="AJ10" s="131">
        <v>0</v>
      </c>
      <c r="AK10" s="131">
        <v>0</v>
      </c>
      <c r="AL10" s="131">
        <v>0</v>
      </c>
      <c r="AM10" s="131">
        <v>0</v>
      </c>
      <c r="AN10" s="131">
        <v>0</v>
      </c>
      <c r="AO10" s="93">
        <v>710</v>
      </c>
      <c r="AP10" s="93">
        <v>110</v>
      </c>
      <c r="AQ10" s="93">
        <v>0</v>
      </c>
      <c r="AR10" s="93">
        <v>0</v>
      </c>
      <c r="AS10" s="93">
        <v>0</v>
      </c>
      <c r="AT10" s="93">
        <v>600</v>
      </c>
      <c r="AU10" s="93">
        <v>0</v>
      </c>
      <c r="AV10" s="131">
        <v>120</v>
      </c>
      <c r="AW10" s="131">
        <v>120</v>
      </c>
      <c r="AX10" s="131">
        <v>0</v>
      </c>
      <c r="AY10" s="131">
        <v>0</v>
      </c>
      <c r="AZ10" s="131">
        <v>0</v>
      </c>
      <c r="BA10" s="131">
        <v>0</v>
      </c>
      <c r="BB10" s="131">
        <v>0</v>
      </c>
      <c r="BC10" s="93">
        <v>130</v>
      </c>
      <c r="BD10" s="93">
        <v>130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150" t="s">
        <v>71</v>
      </c>
    </row>
    <row r="11" spans="2:62" ht="48">
      <c r="B11" s="125"/>
      <c r="C11" s="145"/>
      <c r="D11" s="145"/>
      <c r="E11" s="145"/>
      <c r="F11" s="146"/>
      <c r="G11" s="146"/>
      <c r="H11" s="146"/>
      <c r="I11" s="137"/>
      <c r="J11" s="141"/>
      <c r="K11" s="141"/>
      <c r="L11" s="141"/>
      <c r="M11" s="141"/>
      <c r="N11" s="146"/>
      <c r="O11" s="4" t="s">
        <v>169</v>
      </c>
      <c r="P11" s="4" t="s">
        <v>165</v>
      </c>
      <c r="Q11" s="13" t="s">
        <v>82</v>
      </c>
      <c r="R11" s="13" t="s">
        <v>84</v>
      </c>
      <c r="S11" s="34">
        <v>0.2</v>
      </c>
      <c r="T11" s="5">
        <v>0</v>
      </c>
      <c r="U11" s="5">
        <v>2</v>
      </c>
      <c r="V11" s="7" t="s">
        <v>166</v>
      </c>
      <c r="W11" s="13">
        <v>0</v>
      </c>
      <c r="X11" s="13">
        <v>1</v>
      </c>
      <c r="Y11" s="13" t="s">
        <v>125</v>
      </c>
      <c r="Z11" s="13" t="s">
        <v>126</v>
      </c>
      <c r="AA11" s="94"/>
      <c r="AB11" s="94"/>
      <c r="AC11" s="94"/>
      <c r="AD11" s="94"/>
      <c r="AE11" s="94"/>
      <c r="AF11" s="94"/>
      <c r="AG11" s="94"/>
      <c r="AH11" s="132"/>
      <c r="AI11" s="132"/>
      <c r="AJ11" s="132"/>
      <c r="AK11" s="132"/>
      <c r="AL11" s="132"/>
      <c r="AM11" s="132"/>
      <c r="AN11" s="132"/>
      <c r="AO11" s="94"/>
      <c r="AP11" s="94"/>
      <c r="AQ11" s="94"/>
      <c r="AR11" s="94"/>
      <c r="AS11" s="94"/>
      <c r="AT11" s="94"/>
      <c r="AU11" s="94"/>
      <c r="AV11" s="132"/>
      <c r="AW11" s="132"/>
      <c r="AX11" s="132"/>
      <c r="AY11" s="132"/>
      <c r="AZ11" s="132"/>
      <c r="BA11" s="132"/>
      <c r="BB11" s="132"/>
      <c r="BC11" s="94"/>
      <c r="BD11" s="94"/>
      <c r="BE11" s="94"/>
      <c r="BF11" s="94"/>
      <c r="BG11" s="94"/>
      <c r="BH11" s="94"/>
      <c r="BI11" s="94"/>
      <c r="BJ11" s="135"/>
    </row>
    <row r="12" spans="2:62" ht="48">
      <c r="B12" s="125"/>
      <c r="C12" s="145"/>
      <c r="D12" s="145"/>
      <c r="E12" s="145"/>
      <c r="F12" s="146"/>
      <c r="G12" s="146"/>
      <c r="H12" s="146"/>
      <c r="I12" s="137"/>
      <c r="J12" s="141"/>
      <c r="K12" s="141"/>
      <c r="L12" s="141"/>
      <c r="M12" s="141"/>
      <c r="N12" s="146"/>
      <c r="O12" s="4" t="s">
        <v>170</v>
      </c>
      <c r="P12" s="4" t="s">
        <v>171</v>
      </c>
      <c r="Q12" s="13" t="s">
        <v>82</v>
      </c>
      <c r="R12" s="13" t="s">
        <v>84</v>
      </c>
      <c r="S12" s="34">
        <v>0.2</v>
      </c>
      <c r="T12" s="5">
        <v>0</v>
      </c>
      <c r="U12" s="5">
        <v>1</v>
      </c>
      <c r="V12" s="7" t="s">
        <v>166</v>
      </c>
      <c r="W12" s="13">
        <v>0</v>
      </c>
      <c r="X12" s="13">
        <v>1</v>
      </c>
      <c r="Y12" s="13" t="s">
        <v>127</v>
      </c>
      <c r="Z12" s="13" t="s">
        <v>127</v>
      </c>
      <c r="AA12" s="94"/>
      <c r="AB12" s="94"/>
      <c r="AC12" s="94"/>
      <c r="AD12" s="94"/>
      <c r="AE12" s="94"/>
      <c r="AF12" s="94"/>
      <c r="AG12" s="94"/>
      <c r="AH12" s="132"/>
      <c r="AI12" s="132"/>
      <c r="AJ12" s="132"/>
      <c r="AK12" s="132"/>
      <c r="AL12" s="132"/>
      <c r="AM12" s="132"/>
      <c r="AN12" s="132"/>
      <c r="AO12" s="94"/>
      <c r="AP12" s="94"/>
      <c r="AQ12" s="94"/>
      <c r="AR12" s="94"/>
      <c r="AS12" s="94"/>
      <c r="AT12" s="94"/>
      <c r="AU12" s="94"/>
      <c r="AV12" s="132"/>
      <c r="AW12" s="132"/>
      <c r="AX12" s="132"/>
      <c r="AY12" s="132"/>
      <c r="AZ12" s="132"/>
      <c r="BA12" s="132"/>
      <c r="BB12" s="132"/>
      <c r="BC12" s="94"/>
      <c r="BD12" s="94"/>
      <c r="BE12" s="94"/>
      <c r="BF12" s="94"/>
      <c r="BG12" s="94"/>
      <c r="BH12" s="94"/>
      <c r="BI12" s="94"/>
      <c r="BJ12" s="135"/>
    </row>
    <row r="13" spans="2:62" ht="48">
      <c r="B13" s="125"/>
      <c r="C13" s="145"/>
      <c r="D13" s="145"/>
      <c r="E13" s="145"/>
      <c r="F13" s="146"/>
      <c r="G13" s="146"/>
      <c r="H13" s="146"/>
      <c r="I13" s="137"/>
      <c r="J13" s="141"/>
      <c r="K13" s="141"/>
      <c r="L13" s="141"/>
      <c r="M13" s="141"/>
      <c r="N13" s="146"/>
      <c r="O13" s="4" t="s">
        <v>172</v>
      </c>
      <c r="P13" s="4" t="s">
        <v>173</v>
      </c>
      <c r="Q13" s="13" t="s">
        <v>82</v>
      </c>
      <c r="R13" s="13" t="s">
        <v>84</v>
      </c>
      <c r="S13" s="34">
        <v>0.1</v>
      </c>
      <c r="T13" s="5">
        <v>0</v>
      </c>
      <c r="U13" s="5">
        <v>2</v>
      </c>
      <c r="V13" s="7" t="s">
        <v>166</v>
      </c>
      <c r="W13" s="13">
        <v>0</v>
      </c>
      <c r="X13" s="13">
        <v>1</v>
      </c>
      <c r="Y13" s="13" t="s">
        <v>128</v>
      </c>
      <c r="Z13" s="13" t="s">
        <v>129</v>
      </c>
      <c r="AA13" s="94"/>
      <c r="AB13" s="94"/>
      <c r="AC13" s="94"/>
      <c r="AD13" s="94"/>
      <c r="AE13" s="94"/>
      <c r="AF13" s="94"/>
      <c r="AG13" s="94"/>
      <c r="AH13" s="132"/>
      <c r="AI13" s="132"/>
      <c r="AJ13" s="132"/>
      <c r="AK13" s="132"/>
      <c r="AL13" s="132"/>
      <c r="AM13" s="132"/>
      <c r="AN13" s="132"/>
      <c r="AO13" s="94"/>
      <c r="AP13" s="94"/>
      <c r="AQ13" s="94"/>
      <c r="AR13" s="94"/>
      <c r="AS13" s="94"/>
      <c r="AT13" s="94"/>
      <c r="AU13" s="94"/>
      <c r="AV13" s="132"/>
      <c r="AW13" s="132"/>
      <c r="AX13" s="132"/>
      <c r="AY13" s="132"/>
      <c r="AZ13" s="132"/>
      <c r="BA13" s="132"/>
      <c r="BB13" s="132"/>
      <c r="BC13" s="94"/>
      <c r="BD13" s="94"/>
      <c r="BE13" s="94"/>
      <c r="BF13" s="94"/>
      <c r="BG13" s="94"/>
      <c r="BH13" s="94"/>
      <c r="BI13" s="94"/>
      <c r="BJ13" s="135"/>
    </row>
    <row r="14" spans="2:62" ht="48">
      <c r="B14" s="125"/>
      <c r="C14" s="145"/>
      <c r="D14" s="145"/>
      <c r="E14" s="145"/>
      <c r="F14" s="146"/>
      <c r="G14" s="146"/>
      <c r="H14" s="146"/>
      <c r="I14" s="138"/>
      <c r="J14" s="142"/>
      <c r="K14" s="142"/>
      <c r="L14" s="142"/>
      <c r="M14" s="142"/>
      <c r="N14" s="146"/>
      <c r="O14" s="4" t="s">
        <v>174</v>
      </c>
      <c r="P14" s="4" t="s">
        <v>175</v>
      </c>
      <c r="Q14" s="13" t="s">
        <v>82</v>
      </c>
      <c r="R14" s="13" t="s">
        <v>84</v>
      </c>
      <c r="S14" s="34">
        <v>0.3</v>
      </c>
      <c r="T14" s="5">
        <v>3</v>
      </c>
      <c r="U14" s="5">
        <v>5</v>
      </c>
      <c r="V14" s="7" t="s">
        <v>166</v>
      </c>
      <c r="W14" s="13" t="s">
        <v>340</v>
      </c>
      <c r="X14" s="13" t="s">
        <v>105</v>
      </c>
      <c r="Y14" s="13" t="s">
        <v>111</v>
      </c>
      <c r="Z14" s="13" t="s">
        <v>130</v>
      </c>
      <c r="AA14" s="94"/>
      <c r="AB14" s="94"/>
      <c r="AC14" s="94"/>
      <c r="AD14" s="94"/>
      <c r="AE14" s="94"/>
      <c r="AF14" s="94"/>
      <c r="AG14" s="94"/>
      <c r="AH14" s="132"/>
      <c r="AI14" s="132"/>
      <c r="AJ14" s="132"/>
      <c r="AK14" s="132"/>
      <c r="AL14" s="132"/>
      <c r="AM14" s="132"/>
      <c r="AN14" s="132"/>
      <c r="AO14" s="94"/>
      <c r="AP14" s="94"/>
      <c r="AQ14" s="94"/>
      <c r="AR14" s="94"/>
      <c r="AS14" s="94"/>
      <c r="AT14" s="94"/>
      <c r="AU14" s="94"/>
      <c r="AV14" s="132"/>
      <c r="AW14" s="132"/>
      <c r="AX14" s="132"/>
      <c r="AY14" s="132"/>
      <c r="AZ14" s="132"/>
      <c r="BA14" s="132"/>
      <c r="BB14" s="132"/>
      <c r="BC14" s="94"/>
      <c r="BD14" s="94"/>
      <c r="BE14" s="94"/>
      <c r="BF14" s="94"/>
      <c r="BG14" s="94"/>
      <c r="BH14" s="94"/>
      <c r="BI14" s="94"/>
      <c r="BJ14" s="135"/>
    </row>
    <row r="15" spans="2:62" ht="53.25" customHeight="1">
      <c r="B15" s="125"/>
      <c r="C15" s="145"/>
      <c r="D15" s="145" t="s">
        <v>176</v>
      </c>
      <c r="E15" s="145" t="s">
        <v>177</v>
      </c>
      <c r="F15" s="146" t="s">
        <v>281</v>
      </c>
      <c r="G15" s="146">
        <v>0</v>
      </c>
      <c r="H15" s="146">
        <v>9</v>
      </c>
      <c r="I15" s="134" t="s">
        <v>82</v>
      </c>
      <c r="J15" s="134">
        <v>1</v>
      </c>
      <c r="K15" s="134" t="s">
        <v>113</v>
      </c>
      <c r="L15" s="134" t="s">
        <v>114</v>
      </c>
      <c r="M15" s="134" t="s">
        <v>115</v>
      </c>
      <c r="N15" s="146" t="s">
        <v>166</v>
      </c>
      <c r="O15" s="4" t="s">
        <v>178</v>
      </c>
      <c r="P15" s="4" t="s">
        <v>179</v>
      </c>
      <c r="Q15" s="13" t="s">
        <v>82</v>
      </c>
      <c r="R15" s="13" t="s">
        <v>84</v>
      </c>
      <c r="S15" s="34">
        <v>0.3</v>
      </c>
      <c r="T15" s="5">
        <v>0</v>
      </c>
      <c r="U15" s="5">
        <v>3</v>
      </c>
      <c r="V15" s="7" t="s">
        <v>166</v>
      </c>
      <c r="W15" s="13">
        <v>0</v>
      </c>
      <c r="X15" s="13">
        <v>1</v>
      </c>
      <c r="Y15" s="13" t="s">
        <v>131</v>
      </c>
      <c r="Z15" s="13" t="s">
        <v>132</v>
      </c>
      <c r="AA15" s="94"/>
      <c r="AB15" s="94"/>
      <c r="AC15" s="94"/>
      <c r="AD15" s="94"/>
      <c r="AE15" s="94"/>
      <c r="AF15" s="94"/>
      <c r="AG15" s="94"/>
      <c r="AH15" s="132"/>
      <c r="AI15" s="132"/>
      <c r="AJ15" s="132"/>
      <c r="AK15" s="132"/>
      <c r="AL15" s="132"/>
      <c r="AM15" s="132"/>
      <c r="AN15" s="132"/>
      <c r="AO15" s="94"/>
      <c r="AP15" s="94"/>
      <c r="AQ15" s="94"/>
      <c r="AR15" s="94"/>
      <c r="AS15" s="94"/>
      <c r="AT15" s="94"/>
      <c r="AU15" s="94"/>
      <c r="AV15" s="132"/>
      <c r="AW15" s="132"/>
      <c r="AX15" s="132"/>
      <c r="AY15" s="132"/>
      <c r="AZ15" s="132"/>
      <c r="BA15" s="132"/>
      <c r="BB15" s="132"/>
      <c r="BC15" s="94"/>
      <c r="BD15" s="94"/>
      <c r="BE15" s="94"/>
      <c r="BF15" s="94"/>
      <c r="BG15" s="94"/>
      <c r="BH15" s="94"/>
      <c r="BI15" s="94"/>
      <c r="BJ15" s="135"/>
    </row>
    <row r="16" spans="2:62" ht="36">
      <c r="B16" s="125"/>
      <c r="C16" s="145"/>
      <c r="D16" s="145"/>
      <c r="E16" s="145"/>
      <c r="F16" s="146"/>
      <c r="G16" s="146"/>
      <c r="H16" s="146"/>
      <c r="I16" s="137"/>
      <c r="J16" s="141"/>
      <c r="K16" s="141"/>
      <c r="L16" s="141"/>
      <c r="M16" s="141"/>
      <c r="N16" s="146"/>
      <c r="O16" s="4" t="s">
        <v>180</v>
      </c>
      <c r="P16" s="4" t="s">
        <v>181</v>
      </c>
      <c r="Q16" s="13" t="s">
        <v>82</v>
      </c>
      <c r="R16" s="13" t="s">
        <v>84</v>
      </c>
      <c r="S16" s="34">
        <v>0.1</v>
      </c>
      <c r="T16" s="5">
        <v>0</v>
      </c>
      <c r="U16" s="5">
        <v>2</v>
      </c>
      <c r="V16" s="7" t="s">
        <v>166</v>
      </c>
      <c r="W16" s="13">
        <v>0</v>
      </c>
      <c r="X16" s="13">
        <v>1</v>
      </c>
      <c r="Y16" s="13" t="s">
        <v>133</v>
      </c>
      <c r="Z16" s="13" t="s">
        <v>126</v>
      </c>
      <c r="AA16" s="94"/>
      <c r="AB16" s="94"/>
      <c r="AC16" s="94"/>
      <c r="AD16" s="94"/>
      <c r="AE16" s="94"/>
      <c r="AF16" s="94"/>
      <c r="AG16" s="94"/>
      <c r="AH16" s="132"/>
      <c r="AI16" s="132"/>
      <c r="AJ16" s="132"/>
      <c r="AK16" s="132"/>
      <c r="AL16" s="132"/>
      <c r="AM16" s="132"/>
      <c r="AN16" s="132"/>
      <c r="AO16" s="94"/>
      <c r="AP16" s="94"/>
      <c r="AQ16" s="94"/>
      <c r="AR16" s="94"/>
      <c r="AS16" s="94"/>
      <c r="AT16" s="94"/>
      <c r="AU16" s="94"/>
      <c r="AV16" s="132"/>
      <c r="AW16" s="132"/>
      <c r="AX16" s="132"/>
      <c r="AY16" s="132"/>
      <c r="AZ16" s="132"/>
      <c r="BA16" s="132"/>
      <c r="BB16" s="132"/>
      <c r="BC16" s="94"/>
      <c r="BD16" s="94"/>
      <c r="BE16" s="94"/>
      <c r="BF16" s="94"/>
      <c r="BG16" s="94"/>
      <c r="BH16" s="94"/>
      <c r="BI16" s="94"/>
      <c r="BJ16" s="135"/>
    </row>
    <row r="17" spans="2:62" ht="36">
      <c r="B17" s="125"/>
      <c r="C17" s="145"/>
      <c r="D17" s="145"/>
      <c r="E17" s="145"/>
      <c r="F17" s="146"/>
      <c r="G17" s="146"/>
      <c r="H17" s="146"/>
      <c r="I17" s="138"/>
      <c r="J17" s="142"/>
      <c r="K17" s="142"/>
      <c r="L17" s="142"/>
      <c r="M17" s="142"/>
      <c r="N17" s="146"/>
      <c r="O17" s="4" t="s">
        <v>182</v>
      </c>
      <c r="P17" s="4" t="s">
        <v>183</v>
      </c>
      <c r="Q17" s="13" t="s">
        <v>82</v>
      </c>
      <c r="R17" s="13" t="s">
        <v>84</v>
      </c>
      <c r="S17" s="34">
        <v>0.1</v>
      </c>
      <c r="T17" s="5">
        <v>0</v>
      </c>
      <c r="U17" s="5">
        <v>3</v>
      </c>
      <c r="V17" s="7" t="s">
        <v>166</v>
      </c>
      <c r="W17" s="13">
        <v>0</v>
      </c>
      <c r="X17" s="13">
        <v>1</v>
      </c>
      <c r="Y17" s="13" t="s">
        <v>125</v>
      </c>
      <c r="Z17" s="13" t="s">
        <v>134</v>
      </c>
      <c r="AA17" s="94"/>
      <c r="AB17" s="94"/>
      <c r="AC17" s="94"/>
      <c r="AD17" s="94"/>
      <c r="AE17" s="94"/>
      <c r="AF17" s="94"/>
      <c r="AG17" s="94"/>
      <c r="AH17" s="132"/>
      <c r="AI17" s="132"/>
      <c r="AJ17" s="132"/>
      <c r="AK17" s="132"/>
      <c r="AL17" s="132"/>
      <c r="AM17" s="132"/>
      <c r="AN17" s="132"/>
      <c r="AO17" s="94"/>
      <c r="AP17" s="94"/>
      <c r="AQ17" s="94"/>
      <c r="AR17" s="94"/>
      <c r="AS17" s="94"/>
      <c r="AT17" s="94"/>
      <c r="AU17" s="94"/>
      <c r="AV17" s="132"/>
      <c r="AW17" s="132"/>
      <c r="AX17" s="132"/>
      <c r="AY17" s="132"/>
      <c r="AZ17" s="132"/>
      <c r="BA17" s="132"/>
      <c r="BB17" s="132"/>
      <c r="BC17" s="94"/>
      <c r="BD17" s="94"/>
      <c r="BE17" s="94"/>
      <c r="BF17" s="94"/>
      <c r="BG17" s="94"/>
      <c r="BH17" s="94"/>
      <c r="BI17" s="94"/>
      <c r="BJ17" s="135"/>
    </row>
    <row r="18" spans="2:62" ht="48">
      <c r="B18" s="125"/>
      <c r="C18" s="145" t="s">
        <v>184</v>
      </c>
      <c r="D18" s="145" t="s">
        <v>185</v>
      </c>
      <c r="E18" s="145" t="s">
        <v>186</v>
      </c>
      <c r="F18" s="146" t="s">
        <v>281</v>
      </c>
      <c r="G18" s="146">
        <v>30</v>
      </c>
      <c r="H18" s="146">
        <v>80</v>
      </c>
      <c r="I18" s="134" t="s">
        <v>82</v>
      </c>
      <c r="J18" s="134">
        <v>40</v>
      </c>
      <c r="K18" s="134">
        <v>55</v>
      </c>
      <c r="L18" s="134">
        <v>70</v>
      </c>
      <c r="M18" s="134">
        <v>80</v>
      </c>
      <c r="N18" s="146" t="s">
        <v>279</v>
      </c>
      <c r="O18" s="145" t="s">
        <v>187</v>
      </c>
      <c r="P18" s="4" t="s">
        <v>188</v>
      </c>
      <c r="Q18" s="13" t="s">
        <v>82</v>
      </c>
      <c r="R18" s="13" t="s">
        <v>84</v>
      </c>
      <c r="S18" s="34">
        <v>0.1</v>
      </c>
      <c r="T18" s="5">
        <v>400</v>
      </c>
      <c r="U18" s="5">
        <v>1000</v>
      </c>
      <c r="V18" s="5" t="s">
        <v>279</v>
      </c>
      <c r="W18" s="13" t="s">
        <v>341</v>
      </c>
      <c r="X18" s="13" t="s">
        <v>135</v>
      </c>
      <c r="Y18" s="13" t="s">
        <v>136</v>
      </c>
      <c r="Z18" s="13" t="s">
        <v>137</v>
      </c>
      <c r="AA18" s="94"/>
      <c r="AB18" s="94"/>
      <c r="AC18" s="94"/>
      <c r="AD18" s="94"/>
      <c r="AE18" s="94"/>
      <c r="AF18" s="94"/>
      <c r="AG18" s="94"/>
      <c r="AH18" s="132"/>
      <c r="AI18" s="132"/>
      <c r="AJ18" s="132"/>
      <c r="AK18" s="132"/>
      <c r="AL18" s="132"/>
      <c r="AM18" s="132"/>
      <c r="AN18" s="132"/>
      <c r="AO18" s="94"/>
      <c r="AP18" s="94"/>
      <c r="AQ18" s="94"/>
      <c r="AR18" s="94"/>
      <c r="AS18" s="94"/>
      <c r="AT18" s="94"/>
      <c r="AU18" s="94"/>
      <c r="AV18" s="132"/>
      <c r="AW18" s="132"/>
      <c r="AX18" s="132"/>
      <c r="AY18" s="132"/>
      <c r="AZ18" s="132"/>
      <c r="BA18" s="132"/>
      <c r="BB18" s="132"/>
      <c r="BC18" s="94"/>
      <c r="BD18" s="94"/>
      <c r="BE18" s="94"/>
      <c r="BF18" s="94"/>
      <c r="BG18" s="94"/>
      <c r="BH18" s="94"/>
      <c r="BI18" s="94"/>
      <c r="BJ18" s="135"/>
    </row>
    <row r="19" spans="2:62" ht="48.75" customHeight="1">
      <c r="B19" s="125"/>
      <c r="C19" s="145"/>
      <c r="D19" s="145"/>
      <c r="E19" s="145"/>
      <c r="F19" s="146"/>
      <c r="G19" s="146"/>
      <c r="H19" s="146"/>
      <c r="I19" s="137"/>
      <c r="J19" s="141"/>
      <c r="K19" s="141"/>
      <c r="L19" s="141"/>
      <c r="M19" s="141"/>
      <c r="N19" s="146"/>
      <c r="O19" s="145"/>
      <c r="P19" s="4" t="s">
        <v>189</v>
      </c>
      <c r="Q19" s="13" t="s">
        <v>82</v>
      </c>
      <c r="R19" s="13" t="s">
        <v>84</v>
      </c>
      <c r="S19" s="34">
        <v>0.1</v>
      </c>
      <c r="T19" s="5">
        <v>3000</v>
      </c>
      <c r="U19" s="5">
        <v>6500</v>
      </c>
      <c r="V19" s="5" t="s">
        <v>279</v>
      </c>
      <c r="W19" s="13" t="s">
        <v>138</v>
      </c>
      <c r="X19" s="13" t="s">
        <v>139</v>
      </c>
      <c r="Y19" s="13" t="s">
        <v>0</v>
      </c>
      <c r="Z19" s="13" t="s">
        <v>1</v>
      </c>
      <c r="AA19" s="94"/>
      <c r="AB19" s="94"/>
      <c r="AC19" s="94"/>
      <c r="AD19" s="94"/>
      <c r="AE19" s="94"/>
      <c r="AF19" s="94"/>
      <c r="AG19" s="94"/>
      <c r="AH19" s="132"/>
      <c r="AI19" s="132"/>
      <c r="AJ19" s="132"/>
      <c r="AK19" s="132"/>
      <c r="AL19" s="132"/>
      <c r="AM19" s="132"/>
      <c r="AN19" s="132"/>
      <c r="AO19" s="94"/>
      <c r="AP19" s="94"/>
      <c r="AQ19" s="94"/>
      <c r="AR19" s="94"/>
      <c r="AS19" s="94"/>
      <c r="AT19" s="94"/>
      <c r="AU19" s="94"/>
      <c r="AV19" s="132"/>
      <c r="AW19" s="132"/>
      <c r="AX19" s="132"/>
      <c r="AY19" s="132"/>
      <c r="AZ19" s="132"/>
      <c r="BA19" s="132"/>
      <c r="BB19" s="132"/>
      <c r="BC19" s="94"/>
      <c r="BD19" s="94"/>
      <c r="BE19" s="94"/>
      <c r="BF19" s="94"/>
      <c r="BG19" s="94"/>
      <c r="BH19" s="94"/>
      <c r="BI19" s="94"/>
      <c r="BJ19" s="135"/>
    </row>
    <row r="20" spans="2:62" ht="37.5" customHeight="1">
      <c r="B20" s="125"/>
      <c r="C20" s="145"/>
      <c r="D20" s="145"/>
      <c r="E20" s="145"/>
      <c r="F20" s="146"/>
      <c r="G20" s="146"/>
      <c r="H20" s="146"/>
      <c r="I20" s="137"/>
      <c r="J20" s="141"/>
      <c r="K20" s="141"/>
      <c r="L20" s="141"/>
      <c r="M20" s="141"/>
      <c r="N20" s="146"/>
      <c r="O20" s="145"/>
      <c r="P20" s="4" t="s">
        <v>190</v>
      </c>
      <c r="Q20" s="13" t="s">
        <v>82</v>
      </c>
      <c r="R20" s="13" t="s">
        <v>84</v>
      </c>
      <c r="S20" s="34">
        <v>0.4</v>
      </c>
      <c r="T20" s="8"/>
      <c r="U20" s="6">
        <v>1</v>
      </c>
      <c r="V20" s="5" t="s">
        <v>279</v>
      </c>
      <c r="W20" s="14">
        <v>0.2</v>
      </c>
      <c r="X20" s="14">
        <v>0.5</v>
      </c>
      <c r="Y20" s="14">
        <v>0.8</v>
      </c>
      <c r="Z20" s="14">
        <v>1</v>
      </c>
      <c r="AA20" s="94"/>
      <c r="AB20" s="94"/>
      <c r="AC20" s="94"/>
      <c r="AD20" s="94"/>
      <c r="AE20" s="94"/>
      <c r="AF20" s="94"/>
      <c r="AG20" s="94"/>
      <c r="AH20" s="132"/>
      <c r="AI20" s="132"/>
      <c r="AJ20" s="132"/>
      <c r="AK20" s="132"/>
      <c r="AL20" s="132"/>
      <c r="AM20" s="132"/>
      <c r="AN20" s="132"/>
      <c r="AO20" s="94"/>
      <c r="AP20" s="94"/>
      <c r="AQ20" s="94"/>
      <c r="AR20" s="94"/>
      <c r="AS20" s="94"/>
      <c r="AT20" s="94"/>
      <c r="AU20" s="94"/>
      <c r="AV20" s="132"/>
      <c r="AW20" s="132"/>
      <c r="AX20" s="132"/>
      <c r="AY20" s="132"/>
      <c r="AZ20" s="132"/>
      <c r="BA20" s="132"/>
      <c r="BB20" s="132"/>
      <c r="BC20" s="94"/>
      <c r="BD20" s="94"/>
      <c r="BE20" s="94"/>
      <c r="BF20" s="94"/>
      <c r="BG20" s="94"/>
      <c r="BH20" s="94"/>
      <c r="BI20" s="94"/>
      <c r="BJ20" s="135"/>
    </row>
    <row r="21" spans="2:62" ht="46.5" customHeight="1">
      <c r="B21" s="125"/>
      <c r="C21" s="145"/>
      <c r="D21" s="145"/>
      <c r="E21" s="145"/>
      <c r="F21" s="146"/>
      <c r="G21" s="146"/>
      <c r="H21" s="146"/>
      <c r="I21" s="137"/>
      <c r="J21" s="141"/>
      <c r="K21" s="141"/>
      <c r="L21" s="141"/>
      <c r="M21" s="141"/>
      <c r="N21" s="146"/>
      <c r="O21" s="145" t="s">
        <v>191</v>
      </c>
      <c r="P21" s="4" t="s">
        <v>192</v>
      </c>
      <c r="Q21" s="13" t="s">
        <v>82</v>
      </c>
      <c r="R21" s="13" t="s">
        <v>84</v>
      </c>
      <c r="S21" s="34">
        <v>0.1</v>
      </c>
      <c r="T21" s="7">
        <v>0</v>
      </c>
      <c r="U21" s="5">
        <v>10</v>
      </c>
      <c r="V21" s="5" t="s">
        <v>279</v>
      </c>
      <c r="W21" s="13">
        <v>2</v>
      </c>
      <c r="X21" s="13" t="s">
        <v>2</v>
      </c>
      <c r="Y21" s="13" t="s">
        <v>3</v>
      </c>
      <c r="Z21" s="13" t="s">
        <v>4</v>
      </c>
      <c r="AA21" s="94"/>
      <c r="AB21" s="94"/>
      <c r="AC21" s="94"/>
      <c r="AD21" s="94"/>
      <c r="AE21" s="94"/>
      <c r="AF21" s="94"/>
      <c r="AG21" s="94"/>
      <c r="AH21" s="132"/>
      <c r="AI21" s="132"/>
      <c r="AJ21" s="132"/>
      <c r="AK21" s="132"/>
      <c r="AL21" s="132"/>
      <c r="AM21" s="132"/>
      <c r="AN21" s="132"/>
      <c r="AO21" s="94"/>
      <c r="AP21" s="94"/>
      <c r="AQ21" s="94"/>
      <c r="AR21" s="94"/>
      <c r="AS21" s="94"/>
      <c r="AT21" s="94"/>
      <c r="AU21" s="94"/>
      <c r="AV21" s="132"/>
      <c r="AW21" s="132"/>
      <c r="AX21" s="132"/>
      <c r="AY21" s="132"/>
      <c r="AZ21" s="132"/>
      <c r="BA21" s="132"/>
      <c r="BB21" s="132"/>
      <c r="BC21" s="94"/>
      <c r="BD21" s="94"/>
      <c r="BE21" s="94"/>
      <c r="BF21" s="94"/>
      <c r="BG21" s="94"/>
      <c r="BH21" s="94"/>
      <c r="BI21" s="94"/>
      <c r="BJ21" s="135"/>
    </row>
    <row r="22" spans="2:62" ht="42" customHeight="1">
      <c r="B22" s="125"/>
      <c r="C22" s="145"/>
      <c r="D22" s="145"/>
      <c r="E22" s="145"/>
      <c r="F22" s="146"/>
      <c r="G22" s="146"/>
      <c r="H22" s="146"/>
      <c r="I22" s="137"/>
      <c r="J22" s="141"/>
      <c r="K22" s="141"/>
      <c r="L22" s="141"/>
      <c r="M22" s="141"/>
      <c r="N22" s="146"/>
      <c r="O22" s="145"/>
      <c r="P22" s="4" t="s">
        <v>193</v>
      </c>
      <c r="Q22" s="13" t="s">
        <v>82</v>
      </c>
      <c r="R22" s="13" t="s">
        <v>84</v>
      </c>
      <c r="S22" s="34">
        <v>0.1</v>
      </c>
      <c r="T22" s="5">
        <v>2</v>
      </c>
      <c r="U22" s="5">
        <v>11</v>
      </c>
      <c r="V22" s="5" t="s">
        <v>279</v>
      </c>
      <c r="W22" s="13" t="s">
        <v>5</v>
      </c>
      <c r="X22" s="13" t="s">
        <v>6</v>
      </c>
      <c r="Y22" s="13" t="s">
        <v>7</v>
      </c>
      <c r="Z22" s="13" t="s">
        <v>8</v>
      </c>
      <c r="AA22" s="94"/>
      <c r="AB22" s="94"/>
      <c r="AC22" s="94"/>
      <c r="AD22" s="94"/>
      <c r="AE22" s="94"/>
      <c r="AF22" s="94"/>
      <c r="AG22" s="94"/>
      <c r="AH22" s="132"/>
      <c r="AI22" s="132"/>
      <c r="AJ22" s="132"/>
      <c r="AK22" s="132"/>
      <c r="AL22" s="132"/>
      <c r="AM22" s="132"/>
      <c r="AN22" s="132"/>
      <c r="AO22" s="94"/>
      <c r="AP22" s="94"/>
      <c r="AQ22" s="94"/>
      <c r="AR22" s="94"/>
      <c r="AS22" s="94"/>
      <c r="AT22" s="94"/>
      <c r="AU22" s="94"/>
      <c r="AV22" s="132"/>
      <c r="AW22" s="132"/>
      <c r="AX22" s="132"/>
      <c r="AY22" s="132"/>
      <c r="AZ22" s="132"/>
      <c r="BA22" s="132"/>
      <c r="BB22" s="132"/>
      <c r="BC22" s="94"/>
      <c r="BD22" s="94"/>
      <c r="BE22" s="94"/>
      <c r="BF22" s="94"/>
      <c r="BG22" s="94"/>
      <c r="BH22" s="94"/>
      <c r="BI22" s="94"/>
      <c r="BJ22" s="135"/>
    </row>
    <row r="23" spans="2:62" ht="59.25" customHeight="1">
      <c r="B23" s="125"/>
      <c r="C23" s="145"/>
      <c r="D23" s="145"/>
      <c r="E23" s="145"/>
      <c r="F23" s="146"/>
      <c r="G23" s="146"/>
      <c r="H23" s="146"/>
      <c r="I23" s="137"/>
      <c r="J23" s="141"/>
      <c r="K23" s="141"/>
      <c r="L23" s="141"/>
      <c r="M23" s="141"/>
      <c r="N23" s="146"/>
      <c r="O23" s="4" t="s">
        <v>140</v>
      </c>
      <c r="P23" s="4" t="s">
        <v>141</v>
      </c>
      <c r="Q23" s="13" t="s">
        <v>82</v>
      </c>
      <c r="R23" s="13" t="s">
        <v>84</v>
      </c>
      <c r="S23" s="34">
        <v>0.2</v>
      </c>
      <c r="T23" s="6">
        <v>0.2</v>
      </c>
      <c r="U23" s="6">
        <v>1</v>
      </c>
      <c r="V23" s="5" t="s">
        <v>142</v>
      </c>
      <c r="W23" s="14">
        <v>0.3</v>
      </c>
      <c r="X23" s="14">
        <v>0.4</v>
      </c>
      <c r="Y23" s="14">
        <v>0.7</v>
      </c>
      <c r="Z23" s="14">
        <v>1</v>
      </c>
      <c r="AA23" s="94"/>
      <c r="AB23" s="94"/>
      <c r="AC23" s="94"/>
      <c r="AD23" s="94"/>
      <c r="AE23" s="94"/>
      <c r="AF23" s="94"/>
      <c r="AG23" s="94"/>
      <c r="AH23" s="132"/>
      <c r="AI23" s="132"/>
      <c r="AJ23" s="132"/>
      <c r="AK23" s="132"/>
      <c r="AL23" s="132"/>
      <c r="AM23" s="132"/>
      <c r="AN23" s="132"/>
      <c r="AO23" s="94"/>
      <c r="AP23" s="94"/>
      <c r="AQ23" s="94"/>
      <c r="AR23" s="94"/>
      <c r="AS23" s="94"/>
      <c r="AT23" s="94"/>
      <c r="AU23" s="94"/>
      <c r="AV23" s="132"/>
      <c r="AW23" s="132"/>
      <c r="AX23" s="132"/>
      <c r="AY23" s="132"/>
      <c r="AZ23" s="132"/>
      <c r="BA23" s="132"/>
      <c r="BB23" s="132"/>
      <c r="BC23" s="94"/>
      <c r="BD23" s="94"/>
      <c r="BE23" s="94"/>
      <c r="BF23" s="94"/>
      <c r="BG23" s="94"/>
      <c r="BH23" s="94"/>
      <c r="BI23" s="94"/>
      <c r="BJ23" s="135"/>
    </row>
    <row r="24" spans="2:62" ht="51.75" customHeight="1">
      <c r="B24" s="125"/>
      <c r="C24" s="145"/>
      <c r="D24" s="145"/>
      <c r="E24" s="145"/>
      <c r="F24" s="146"/>
      <c r="G24" s="146"/>
      <c r="H24" s="146"/>
      <c r="I24" s="137"/>
      <c r="J24" s="141"/>
      <c r="K24" s="141"/>
      <c r="L24" s="141"/>
      <c r="M24" s="141"/>
      <c r="N24" s="146"/>
      <c r="O24" s="4" t="s">
        <v>143</v>
      </c>
      <c r="P24" s="4" t="s">
        <v>144</v>
      </c>
      <c r="Q24" s="13" t="s">
        <v>82</v>
      </c>
      <c r="R24" s="13" t="s">
        <v>84</v>
      </c>
      <c r="S24" s="34">
        <v>0.2</v>
      </c>
      <c r="T24" s="5">
        <v>2</v>
      </c>
      <c r="U24" s="5">
        <v>10</v>
      </c>
      <c r="V24" s="5" t="s">
        <v>145</v>
      </c>
      <c r="W24" s="13" t="s">
        <v>9</v>
      </c>
      <c r="X24" s="13" t="s">
        <v>10</v>
      </c>
      <c r="Y24" s="13" t="s">
        <v>11</v>
      </c>
      <c r="Z24" s="13" t="s">
        <v>12</v>
      </c>
      <c r="AA24" s="94"/>
      <c r="AB24" s="94"/>
      <c r="AC24" s="94"/>
      <c r="AD24" s="94"/>
      <c r="AE24" s="94"/>
      <c r="AF24" s="94"/>
      <c r="AG24" s="94"/>
      <c r="AH24" s="132"/>
      <c r="AI24" s="132"/>
      <c r="AJ24" s="132"/>
      <c r="AK24" s="132"/>
      <c r="AL24" s="132"/>
      <c r="AM24" s="132"/>
      <c r="AN24" s="132"/>
      <c r="AO24" s="94"/>
      <c r="AP24" s="94"/>
      <c r="AQ24" s="94"/>
      <c r="AR24" s="94"/>
      <c r="AS24" s="94"/>
      <c r="AT24" s="94"/>
      <c r="AU24" s="94"/>
      <c r="AV24" s="132"/>
      <c r="AW24" s="132"/>
      <c r="AX24" s="132"/>
      <c r="AY24" s="132"/>
      <c r="AZ24" s="132"/>
      <c r="BA24" s="132"/>
      <c r="BB24" s="132"/>
      <c r="BC24" s="94"/>
      <c r="BD24" s="94"/>
      <c r="BE24" s="94"/>
      <c r="BF24" s="94"/>
      <c r="BG24" s="94"/>
      <c r="BH24" s="94"/>
      <c r="BI24" s="94"/>
      <c r="BJ24" s="135"/>
    </row>
    <row r="25" spans="2:62" ht="72">
      <c r="B25" s="125"/>
      <c r="C25" s="145"/>
      <c r="D25" s="145"/>
      <c r="E25" s="145"/>
      <c r="F25" s="146"/>
      <c r="G25" s="146"/>
      <c r="H25" s="146"/>
      <c r="I25" s="137"/>
      <c r="J25" s="141"/>
      <c r="K25" s="141"/>
      <c r="L25" s="141"/>
      <c r="M25" s="141"/>
      <c r="N25" s="146"/>
      <c r="O25" s="4" t="s">
        <v>146</v>
      </c>
      <c r="P25" s="4" t="s">
        <v>147</v>
      </c>
      <c r="Q25" s="13" t="s">
        <v>82</v>
      </c>
      <c r="R25" s="13" t="s">
        <v>84</v>
      </c>
      <c r="S25" s="34">
        <v>0.1</v>
      </c>
      <c r="T25" s="5" t="s">
        <v>281</v>
      </c>
      <c r="U25" s="5">
        <v>8</v>
      </c>
      <c r="V25" s="5" t="s">
        <v>279</v>
      </c>
      <c r="W25" s="13">
        <v>2</v>
      </c>
      <c r="X25" s="13" t="s">
        <v>13</v>
      </c>
      <c r="Y25" s="13" t="s">
        <v>14</v>
      </c>
      <c r="Z25" s="13" t="s">
        <v>15</v>
      </c>
      <c r="AA25" s="94"/>
      <c r="AB25" s="94"/>
      <c r="AC25" s="94"/>
      <c r="AD25" s="94"/>
      <c r="AE25" s="94"/>
      <c r="AF25" s="94"/>
      <c r="AG25" s="94"/>
      <c r="AH25" s="132"/>
      <c r="AI25" s="132"/>
      <c r="AJ25" s="132"/>
      <c r="AK25" s="132"/>
      <c r="AL25" s="132"/>
      <c r="AM25" s="132"/>
      <c r="AN25" s="132"/>
      <c r="AO25" s="94"/>
      <c r="AP25" s="94"/>
      <c r="AQ25" s="94"/>
      <c r="AR25" s="94"/>
      <c r="AS25" s="94"/>
      <c r="AT25" s="94"/>
      <c r="AU25" s="94"/>
      <c r="AV25" s="132"/>
      <c r="AW25" s="132"/>
      <c r="AX25" s="132"/>
      <c r="AY25" s="132"/>
      <c r="AZ25" s="132"/>
      <c r="BA25" s="132"/>
      <c r="BB25" s="132"/>
      <c r="BC25" s="94"/>
      <c r="BD25" s="94"/>
      <c r="BE25" s="94"/>
      <c r="BF25" s="94"/>
      <c r="BG25" s="94"/>
      <c r="BH25" s="94"/>
      <c r="BI25" s="94"/>
      <c r="BJ25" s="135"/>
    </row>
    <row r="26" spans="2:62" ht="40.5" customHeight="1">
      <c r="B26" s="125"/>
      <c r="C26" s="145"/>
      <c r="D26" s="145"/>
      <c r="E26" s="145"/>
      <c r="F26" s="146"/>
      <c r="G26" s="146"/>
      <c r="H26" s="146"/>
      <c r="I26" s="138"/>
      <c r="J26" s="142"/>
      <c r="K26" s="142"/>
      <c r="L26" s="142"/>
      <c r="M26" s="142"/>
      <c r="N26" s="146"/>
      <c r="O26" s="4" t="s">
        <v>148</v>
      </c>
      <c r="P26" s="4" t="s">
        <v>149</v>
      </c>
      <c r="Q26" s="13" t="s">
        <v>82</v>
      </c>
      <c r="R26" s="13" t="s">
        <v>84</v>
      </c>
      <c r="S26" s="34">
        <v>0.2</v>
      </c>
      <c r="T26" s="5">
        <v>2</v>
      </c>
      <c r="U26" s="5">
        <v>14</v>
      </c>
      <c r="V26" s="5" t="s">
        <v>279</v>
      </c>
      <c r="W26" s="13" t="s">
        <v>132</v>
      </c>
      <c r="X26" s="13" t="s">
        <v>16</v>
      </c>
      <c r="Y26" s="13" t="s">
        <v>108</v>
      </c>
      <c r="Z26" s="13" t="s">
        <v>17</v>
      </c>
      <c r="AA26" s="94"/>
      <c r="AB26" s="94"/>
      <c r="AC26" s="94"/>
      <c r="AD26" s="94"/>
      <c r="AE26" s="94"/>
      <c r="AF26" s="94"/>
      <c r="AG26" s="94"/>
      <c r="AH26" s="132"/>
      <c r="AI26" s="132"/>
      <c r="AJ26" s="132"/>
      <c r="AK26" s="132"/>
      <c r="AL26" s="132"/>
      <c r="AM26" s="132"/>
      <c r="AN26" s="132"/>
      <c r="AO26" s="94"/>
      <c r="AP26" s="94"/>
      <c r="AQ26" s="94"/>
      <c r="AR26" s="94"/>
      <c r="AS26" s="94"/>
      <c r="AT26" s="94"/>
      <c r="AU26" s="94"/>
      <c r="AV26" s="132"/>
      <c r="AW26" s="132"/>
      <c r="AX26" s="132"/>
      <c r="AY26" s="132"/>
      <c r="AZ26" s="132"/>
      <c r="BA26" s="132"/>
      <c r="BB26" s="132"/>
      <c r="BC26" s="94"/>
      <c r="BD26" s="94"/>
      <c r="BE26" s="94"/>
      <c r="BF26" s="94"/>
      <c r="BG26" s="94"/>
      <c r="BH26" s="94"/>
      <c r="BI26" s="94"/>
      <c r="BJ26" s="135"/>
    </row>
    <row r="27" spans="2:62" ht="61.5" customHeight="1">
      <c r="B27" s="125"/>
      <c r="C27" s="145"/>
      <c r="D27" s="147" t="s">
        <v>150</v>
      </c>
      <c r="E27" s="147" t="s">
        <v>151</v>
      </c>
      <c r="F27" s="148" t="s">
        <v>281</v>
      </c>
      <c r="G27" s="148">
        <v>10</v>
      </c>
      <c r="H27" s="148">
        <v>15</v>
      </c>
      <c r="I27" s="134" t="s">
        <v>82</v>
      </c>
      <c r="J27" s="134" t="s">
        <v>116</v>
      </c>
      <c r="K27" s="134" t="s">
        <v>117</v>
      </c>
      <c r="L27" s="134" t="s">
        <v>118</v>
      </c>
      <c r="M27" s="134" t="s">
        <v>119</v>
      </c>
      <c r="N27" s="148" t="s">
        <v>279</v>
      </c>
      <c r="O27" s="4" t="s">
        <v>152</v>
      </c>
      <c r="P27" s="4" t="s">
        <v>153</v>
      </c>
      <c r="Q27" s="13" t="s">
        <v>82</v>
      </c>
      <c r="R27" s="13" t="s">
        <v>84</v>
      </c>
      <c r="S27" s="34">
        <v>0.4</v>
      </c>
      <c r="T27" s="5">
        <v>50</v>
      </c>
      <c r="U27" s="6">
        <v>1</v>
      </c>
      <c r="V27" s="5" t="s">
        <v>279</v>
      </c>
      <c r="W27" s="14">
        <v>0.6</v>
      </c>
      <c r="X27" s="14">
        <v>0.75</v>
      </c>
      <c r="Y27" s="14">
        <v>0.9</v>
      </c>
      <c r="Z27" s="14">
        <v>1</v>
      </c>
      <c r="AA27" s="94"/>
      <c r="AB27" s="94"/>
      <c r="AC27" s="94"/>
      <c r="AD27" s="94"/>
      <c r="AE27" s="94"/>
      <c r="AF27" s="94"/>
      <c r="AG27" s="94"/>
      <c r="AH27" s="132"/>
      <c r="AI27" s="132"/>
      <c r="AJ27" s="132"/>
      <c r="AK27" s="132"/>
      <c r="AL27" s="132"/>
      <c r="AM27" s="132"/>
      <c r="AN27" s="132"/>
      <c r="AO27" s="94"/>
      <c r="AP27" s="94"/>
      <c r="AQ27" s="94"/>
      <c r="AR27" s="94"/>
      <c r="AS27" s="94"/>
      <c r="AT27" s="94"/>
      <c r="AU27" s="94"/>
      <c r="AV27" s="132"/>
      <c r="AW27" s="132"/>
      <c r="AX27" s="132"/>
      <c r="AY27" s="132"/>
      <c r="AZ27" s="132"/>
      <c r="BA27" s="132"/>
      <c r="BB27" s="132"/>
      <c r="BC27" s="94"/>
      <c r="BD27" s="94"/>
      <c r="BE27" s="94"/>
      <c r="BF27" s="94"/>
      <c r="BG27" s="94"/>
      <c r="BH27" s="94"/>
      <c r="BI27" s="94"/>
      <c r="BJ27" s="135"/>
    </row>
    <row r="28" spans="2:62" ht="51.75" customHeight="1">
      <c r="B28" s="125"/>
      <c r="C28" s="145"/>
      <c r="D28" s="147"/>
      <c r="E28" s="147"/>
      <c r="F28" s="148"/>
      <c r="G28" s="148"/>
      <c r="H28" s="148"/>
      <c r="I28" s="135"/>
      <c r="J28" s="141"/>
      <c r="K28" s="141"/>
      <c r="L28" s="141"/>
      <c r="M28" s="141"/>
      <c r="N28" s="148"/>
      <c r="O28" s="4" t="s">
        <v>154</v>
      </c>
      <c r="P28" s="4" t="s">
        <v>155</v>
      </c>
      <c r="Q28" s="13" t="s">
        <v>82</v>
      </c>
      <c r="R28" s="13" t="s">
        <v>84</v>
      </c>
      <c r="S28" s="34">
        <v>0.1</v>
      </c>
      <c r="T28" s="5">
        <v>1</v>
      </c>
      <c r="U28" s="5">
        <v>5</v>
      </c>
      <c r="V28" s="5" t="s">
        <v>156</v>
      </c>
      <c r="W28" s="13" t="s">
        <v>18</v>
      </c>
      <c r="X28" s="13" t="s">
        <v>19</v>
      </c>
      <c r="Y28" s="13" t="s">
        <v>20</v>
      </c>
      <c r="Z28" s="13" t="s">
        <v>21</v>
      </c>
      <c r="AA28" s="94"/>
      <c r="AB28" s="94"/>
      <c r="AC28" s="94"/>
      <c r="AD28" s="94"/>
      <c r="AE28" s="94"/>
      <c r="AF28" s="94"/>
      <c r="AG28" s="94"/>
      <c r="AH28" s="132"/>
      <c r="AI28" s="132"/>
      <c r="AJ28" s="132"/>
      <c r="AK28" s="132"/>
      <c r="AL28" s="132"/>
      <c r="AM28" s="132"/>
      <c r="AN28" s="132"/>
      <c r="AO28" s="94"/>
      <c r="AP28" s="94"/>
      <c r="AQ28" s="94"/>
      <c r="AR28" s="94"/>
      <c r="AS28" s="94"/>
      <c r="AT28" s="94"/>
      <c r="AU28" s="94"/>
      <c r="AV28" s="132"/>
      <c r="AW28" s="132"/>
      <c r="AX28" s="132"/>
      <c r="AY28" s="132"/>
      <c r="AZ28" s="132"/>
      <c r="BA28" s="132"/>
      <c r="BB28" s="132"/>
      <c r="BC28" s="94"/>
      <c r="BD28" s="94"/>
      <c r="BE28" s="94"/>
      <c r="BF28" s="94"/>
      <c r="BG28" s="94"/>
      <c r="BH28" s="94"/>
      <c r="BI28" s="94"/>
      <c r="BJ28" s="135"/>
    </row>
    <row r="29" spans="2:62" ht="36">
      <c r="B29" s="125"/>
      <c r="C29" s="145"/>
      <c r="D29" s="147"/>
      <c r="E29" s="147"/>
      <c r="F29" s="148"/>
      <c r="G29" s="148"/>
      <c r="H29" s="148"/>
      <c r="I29" s="136"/>
      <c r="J29" s="142"/>
      <c r="K29" s="142"/>
      <c r="L29" s="142"/>
      <c r="M29" s="142"/>
      <c r="N29" s="148"/>
      <c r="O29" s="4" t="s">
        <v>123</v>
      </c>
      <c r="P29" s="18" t="s">
        <v>122</v>
      </c>
      <c r="Q29" s="13" t="s">
        <v>82</v>
      </c>
      <c r="R29" s="13" t="s">
        <v>84</v>
      </c>
      <c r="S29" s="34">
        <v>0.1</v>
      </c>
      <c r="T29" s="5">
        <v>20</v>
      </c>
      <c r="U29" s="5">
        <v>100</v>
      </c>
      <c r="V29" s="5" t="s">
        <v>157</v>
      </c>
      <c r="W29" s="15">
        <v>0.3</v>
      </c>
      <c r="X29" s="15">
        <v>0.6</v>
      </c>
      <c r="Y29" s="15">
        <v>0.9</v>
      </c>
      <c r="Z29" s="15">
        <v>1</v>
      </c>
      <c r="AA29" s="94"/>
      <c r="AB29" s="94"/>
      <c r="AC29" s="94"/>
      <c r="AD29" s="94"/>
      <c r="AE29" s="94"/>
      <c r="AF29" s="94"/>
      <c r="AG29" s="94"/>
      <c r="AH29" s="132"/>
      <c r="AI29" s="132"/>
      <c r="AJ29" s="132"/>
      <c r="AK29" s="132"/>
      <c r="AL29" s="132"/>
      <c r="AM29" s="132"/>
      <c r="AN29" s="132"/>
      <c r="AO29" s="94"/>
      <c r="AP29" s="94"/>
      <c r="AQ29" s="94"/>
      <c r="AR29" s="94"/>
      <c r="AS29" s="94"/>
      <c r="AT29" s="94"/>
      <c r="AU29" s="94"/>
      <c r="AV29" s="132"/>
      <c r="AW29" s="132"/>
      <c r="AX29" s="132"/>
      <c r="AY29" s="132"/>
      <c r="AZ29" s="132"/>
      <c r="BA29" s="132"/>
      <c r="BB29" s="132"/>
      <c r="BC29" s="94"/>
      <c r="BD29" s="94"/>
      <c r="BE29" s="94"/>
      <c r="BF29" s="94"/>
      <c r="BG29" s="94"/>
      <c r="BH29" s="94"/>
      <c r="BI29" s="94"/>
      <c r="BJ29" s="135"/>
    </row>
    <row r="30" spans="2:62" ht="42" customHeight="1">
      <c r="B30" s="125"/>
      <c r="C30" s="145"/>
      <c r="D30" s="147" t="s">
        <v>158</v>
      </c>
      <c r="E30" s="145" t="s">
        <v>159</v>
      </c>
      <c r="F30" s="146" t="s">
        <v>281</v>
      </c>
      <c r="G30" s="146">
        <v>2</v>
      </c>
      <c r="H30" s="146">
        <v>4</v>
      </c>
      <c r="I30" s="134" t="s">
        <v>82</v>
      </c>
      <c r="J30" s="134" t="s">
        <v>120</v>
      </c>
      <c r="K30" s="134" t="s">
        <v>120</v>
      </c>
      <c r="L30" s="134" t="s">
        <v>121</v>
      </c>
      <c r="M30" s="134" t="s">
        <v>105</v>
      </c>
      <c r="N30" s="146" t="s">
        <v>279</v>
      </c>
      <c r="O30" s="4" t="s">
        <v>160</v>
      </c>
      <c r="P30" s="4" t="s">
        <v>161</v>
      </c>
      <c r="Q30" s="13" t="s">
        <v>83</v>
      </c>
      <c r="R30" s="13" t="s">
        <v>84</v>
      </c>
      <c r="S30" s="34">
        <v>0.2</v>
      </c>
      <c r="T30" s="5">
        <v>100</v>
      </c>
      <c r="U30" s="5">
        <v>100</v>
      </c>
      <c r="V30" s="5" t="s">
        <v>279</v>
      </c>
      <c r="W30" s="16">
        <v>1</v>
      </c>
      <c r="X30" s="16">
        <v>1</v>
      </c>
      <c r="Y30" s="16">
        <v>1</v>
      </c>
      <c r="Z30" s="16">
        <v>1</v>
      </c>
      <c r="AA30" s="94"/>
      <c r="AB30" s="94"/>
      <c r="AC30" s="94"/>
      <c r="AD30" s="94"/>
      <c r="AE30" s="94"/>
      <c r="AF30" s="94"/>
      <c r="AG30" s="94"/>
      <c r="AH30" s="132"/>
      <c r="AI30" s="132"/>
      <c r="AJ30" s="132"/>
      <c r="AK30" s="132"/>
      <c r="AL30" s="132"/>
      <c r="AM30" s="132"/>
      <c r="AN30" s="132"/>
      <c r="AO30" s="94"/>
      <c r="AP30" s="94"/>
      <c r="AQ30" s="94"/>
      <c r="AR30" s="94"/>
      <c r="AS30" s="94"/>
      <c r="AT30" s="94"/>
      <c r="AU30" s="94"/>
      <c r="AV30" s="132"/>
      <c r="AW30" s="132"/>
      <c r="AX30" s="132"/>
      <c r="AY30" s="132"/>
      <c r="AZ30" s="132"/>
      <c r="BA30" s="132"/>
      <c r="BB30" s="132"/>
      <c r="BC30" s="94"/>
      <c r="BD30" s="94"/>
      <c r="BE30" s="94"/>
      <c r="BF30" s="94"/>
      <c r="BG30" s="94"/>
      <c r="BH30" s="94"/>
      <c r="BI30" s="94"/>
      <c r="BJ30" s="135"/>
    </row>
    <row r="31" spans="2:62" ht="48">
      <c r="B31" s="125"/>
      <c r="C31" s="145"/>
      <c r="D31" s="147"/>
      <c r="E31" s="145"/>
      <c r="F31" s="146"/>
      <c r="G31" s="146"/>
      <c r="H31" s="146"/>
      <c r="I31" s="137"/>
      <c r="J31" s="141"/>
      <c r="K31" s="141"/>
      <c r="L31" s="141"/>
      <c r="M31" s="141"/>
      <c r="N31" s="146"/>
      <c r="O31" s="4" t="s">
        <v>162</v>
      </c>
      <c r="P31" s="4" t="s">
        <v>163</v>
      </c>
      <c r="Q31" s="13" t="s">
        <v>82</v>
      </c>
      <c r="R31" s="13" t="s">
        <v>84</v>
      </c>
      <c r="S31" s="34">
        <v>0.2</v>
      </c>
      <c r="T31" s="5">
        <v>2</v>
      </c>
      <c r="U31" s="5">
        <v>3</v>
      </c>
      <c r="V31" s="5" t="s">
        <v>279</v>
      </c>
      <c r="W31" s="13" t="s">
        <v>5</v>
      </c>
      <c r="X31" s="13" t="s">
        <v>5</v>
      </c>
      <c r="Y31" s="13" t="s">
        <v>9</v>
      </c>
      <c r="Z31" s="13" t="s">
        <v>22</v>
      </c>
      <c r="AA31" s="94"/>
      <c r="AB31" s="94"/>
      <c r="AC31" s="94"/>
      <c r="AD31" s="94"/>
      <c r="AE31" s="94"/>
      <c r="AF31" s="94"/>
      <c r="AG31" s="94"/>
      <c r="AH31" s="132"/>
      <c r="AI31" s="132"/>
      <c r="AJ31" s="132"/>
      <c r="AK31" s="132"/>
      <c r="AL31" s="132"/>
      <c r="AM31" s="132"/>
      <c r="AN31" s="132"/>
      <c r="AO31" s="94"/>
      <c r="AP31" s="94"/>
      <c r="AQ31" s="94"/>
      <c r="AR31" s="94"/>
      <c r="AS31" s="94"/>
      <c r="AT31" s="94"/>
      <c r="AU31" s="94"/>
      <c r="AV31" s="132"/>
      <c r="AW31" s="132"/>
      <c r="AX31" s="132"/>
      <c r="AY31" s="132"/>
      <c r="AZ31" s="132"/>
      <c r="BA31" s="132"/>
      <c r="BB31" s="132"/>
      <c r="BC31" s="94"/>
      <c r="BD31" s="94"/>
      <c r="BE31" s="94"/>
      <c r="BF31" s="94"/>
      <c r="BG31" s="94"/>
      <c r="BH31" s="94"/>
      <c r="BI31" s="94"/>
      <c r="BJ31" s="135"/>
    </row>
    <row r="32" spans="2:62" ht="60">
      <c r="B32" s="125"/>
      <c r="C32" s="145"/>
      <c r="D32" s="147"/>
      <c r="E32" s="145"/>
      <c r="F32" s="146"/>
      <c r="G32" s="146"/>
      <c r="H32" s="146"/>
      <c r="I32" s="137"/>
      <c r="J32" s="141"/>
      <c r="K32" s="141"/>
      <c r="L32" s="141"/>
      <c r="M32" s="141"/>
      <c r="N32" s="146"/>
      <c r="O32" s="4" t="s">
        <v>164</v>
      </c>
      <c r="P32" s="4" t="s">
        <v>66</v>
      </c>
      <c r="Q32" s="13" t="s">
        <v>82</v>
      </c>
      <c r="R32" s="13" t="s">
        <v>84</v>
      </c>
      <c r="S32" s="34">
        <v>0.2</v>
      </c>
      <c r="T32" s="5">
        <v>2</v>
      </c>
      <c r="U32" s="5">
        <v>4</v>
      </c>
      <c r="V32" s="5" t="s">
        <v>279</v>
      </c>
      <c r="W32" s="13" t="s">
        <v>5</v>
      </c>
      <c r="X32" s="13" t="s">
        <v>9</v>
      </c>
      <c r="Y32" s="13" t="s">
        <v>23</v>
      </c>
      <c r="Z32" s="13" t="s">
        <v>24</v>
      </c>
      <c r="AA32" s="94"/>
      <c r="AB32" s="94"/>
      <c r="AC32" s="94"/>
      <c r="AD32" s="94"/>
      <c r="AE32" s="94"/>
      <c r="AF32" s="94"/>
      <c r="AG32" s="94"/>
      <c r="AH32" s="132"/>
      <c r="AI32" s="132"/>
      <c r="AJ32" s="132"/>
      <c r="AK32" s="132"/>
      <c r="AL32" s="132"/>
      <c r="AM32" s="132"/>
      <c r="AN32" s="132"/>
      <c r="AO32" s="94"/>
      <c r="AP32" s="94"/>
      <c r="AQ32" s="94"/>
      <c r="AR32" s="94"/>
      <c r="AS32" s="94"/>
      <c r="AT32" s="94"/>
      <c r="AU32" s="94"/>
      <c r="AV32" s="132"/>
      <c r="AW32" s="132"/>
      <c r="AX32" s="132"/>
      <c r="AY32" s="132"/>
      <c r="AZ32" s="132"/>
      <c r="BA32" s="132"/>
      <c r="BB32" s="132"/>
      <c r="BC32" s="94"/>
      <c r="BD32" s="94"/>
      <c r="BE32" s="94"/>
      <c r="BF32" s="94"/>
      <c r="BG32" s="94"/>
      <c r="BH32" s="94"/>
      <c r="BI32" s="94"/>
      <c r="BJ32" s="135"/>
    </row>
    <row r="33" spans="2:62" ht="36">
      <c r="B33" s="126"/>
      <c r="C33" s="145"/>
      <c r="D33" s="147"/>
      <c r="E33" s="145"/>
      <c r="F33" s="146"/>
      <c r="G33" s="146"/>
      <c r="H33" s="146"/>
      <c r="I33" s="138"/>
      <c r="J33" s="142"/>
      <c r="K33" s="142"/>
      <c r="L33" s="142"/>
      <c r="M33" s="142"/>
      <c r="N33" s="146"/>
      <c r="O33" s="4" t="s">
        <v>67</v>
      </c>
      <c r="P33" s="4" t="s">
        <v>68</v>
      </c>
      <c r="Q33" s="13" t="s">
        <v>82</v>
      </c>
      <c r="R33" s="13" t="s">
        <v>84</v>
      </c>
      <c r="S33" s="34">
        <v>0.1</v>
      </c>
      <c r="T33" s="5">
        <v>0</v>
      </c>
      <c r="U33" s="5">
        <v>5</v>
      </c>
      <c r="V33" s="5" t="s">
        <v>69</v>
      </c>
      <c r="W33" s="17">
        <v>0</v>
      </c>
      <c r="X33" s="17">
        <v>2</v>
      </c>
      <c r="Y33" s="13" t="s">
        <v>25</v>
      </c>
      <c r="Z33" s="13" t="s">
        <v>26</v>
      </c>
      <c r="AA33" s="95"/>
      <c r="AB33" s="95"/>
      <c r="AC33" s="95"/>
      <c r="AD33" s="95"/>
      <c r="AE33" s="95"/>
      <c r="AF33" s="95"/>
      <c r="AG33" s="95"/>
      <c r="AH33" s="133"/>
      <c r="AI33" s="133"/>
      <c r="AJ33" s="133"/>
      <c r="AK33" s="133"/>
      <c r="AL33" s="133"/>
      <c r="AM33" s="133"/>
      <c r="AN33" s="133"/>
      <c r="AO33" s="95"/>
      <c r="AP33" s="95"/>
      <c r="AQ33" s="95"/>
      <c r="AR33" s="95"/>
      <c r="AS33" s="95"/>
      <c r="AT33" s="95"/>
      <c r="AU33" s="95"/>
      <c r="AV33" s="133"/>
      <c r="AW33" s="133"/>
      <c r="AX33" s="133"/>
      <c r="AY33" s="133"/>
      <c r="AZ33" s="133"/>
      <c r="BA33" s="133"/>
      <c r="BB33" s="133"/>
      <c r="BC33" s="95"/>
      <c r="BD33" s="95"/>
      <c r="BE33" s="95"/>
      <c r="BF33" s="95"/>
      <c r="BG33" s="95"/>
      <c r="BH33" s="95"/>
      <c r="BI33" s="95"/>
      <c r="BJ33" s="136"/>
    </row>
    <row r="34" spans="2:62" ht="15">
      <c r="B34" s="9"/>
      <c r="C34" s="10"/>
      <c r="D34" s="10"/>
      <c r="E34" s="10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0"/>
      <c r="R34" s="10"/>
      <c r="S34" s="32">
        <f>SUM(S10:S33)</f>
        <v>4.500000000000001</v>
      </c>
      <c r="T34" s="9"/>
      <c r="U34" s="9"/>
      <c r="V34" s="11"/>
      <c r="W34" s="12"/>
      <c r="X34" s="12"/>
      <c r="Y34" s="12"/>
      <c r="Z34" s="12"/>
      <c r="AA34" s="36">
        <f>SUM(AA10)</f>
        <v>1060</v>
      </c>
      <c r="AB34" s="36">
        <f aca="true" t="shared" si="0" ref="AB34:BI34">SUM(AB10)</f>
        <v>460</v>
      </c>
      <c r="AC34" s="36">
        <f t="shared" si="0"/>
        <v>0</v>
      </c>
      <c r="AD34" s="36">
        <f t="shared" si="0"/>
        <v>0</v>
      </c>
      <c r="AE34" s="36">
        <f t="shared" si="0"/>
        <v>0</v>
      </c>
      <c r="AF34" s="36">
        <f t="shared" si="0"/>
        <v>600</v>
      </c>
      <c r="AG34" s="36">
        <f t="shared" si="0"/>
        <v>0</v>
      </c>
      <c r="AH34" s="43">
        <f t="shared" si="0"/>
        <v>100</v>
      </c>
      <c r="AI34" s="43">
        <f t="shared" si="0"/>
        <v>100</v>
      </c>
      <c r="AJ34" s="43">
        <f t="shared" si="0"/>
        <v>0</v>
      </c>
      <c r="AK34" s="43">
        <f t="shared" si="0"/>
        <v>0</v>
      </c>
      <c r="AL34" s="43">
        <f t="shared" si="0"/>
        <v>0</v>
      </c>
      <c r="AM34" s="43">
        <f t="shared" si="0"/>
        <v>0</v>
      </c>
      <c r="AN34" s="43">
        <f t="shared" si="0"/>
        <v>0</v>
      </c>
      <c r="AO34" s="43">
        <f t="shared" si="0"/>
        <v>710</v>
      </c>
      <c r="AP34" s="43">
        <f t="shared" si="0"/>
        <v>110</v>
      </c>
      <c r="AQ34" s="43">
        <f t="shared" si="0"/>
        <v>0</v>
      </c>
      <c r="AR34" s="43">
        <f t="shared" si="0"/>
        <v>0</v>
      </c>
      <c r="AS34" s="43">
        <f t="shared" si="0"/>
        <v>0</v>
      </c>
      <c r="AT34" s="43">
        <f t="shared" si="0"/>
        <v>600</v>
      </c>
      <c r="AU34" s="43">
        <f t="shared" si="0"/>
        <v>0</v>
      </c>
      <c r="AV34" s="43">
        <f t="shared" si="0"/>
        <v>120</v>
      </c>
      <c r="AW34" s="43">
        <f t="shared" si="0"/>
        <v>120</v>
      </c>
      <c r="AX34" s="43">
        <f t="shared" si="0"/>
        <v>0</v>
      </c>
      <c r="AY34" s="43">
        <f t="shared" si="0"/>
        <v>0</v>
      </c>
      <c r="AZ34" s="43">
        <f t="shared" si="0"/>
        <v>0</v>
      </c>
      <c r="BA34" s="43">
        <f t="shared" si="0"/>
        <v>0</v>
      </c>
      <c r="BB34" s="43">
        <f t="shared" si="0"/>
        <v>0</v>
      </c>
      <c r="BC34" s="65">
        <f t="shared" si="0"/>
        <v>130</v>
      </c>
      <c r="BD34" s="65">
        <f t="shared" si="0"/>
        <v>130</v>
      </c>
      <c r="BE34" s="65">
        <f t="shared" si="0"/>
        <v>0</v>
      </c>
      <c r="BF34" s="65">
        <f t="shared" si="0"/>
        <v>0</v>
      </c>
      <c r="BG34" s="65">
        <f t="shared" si="0"/>
        <v>0</v>
      </c>
      <c r="BH34" s="65">
        <f t="shared" si="0"/>
        <v>0</v>
      </c>
      <c r="BI34" s="65">
        <f t="shared" si="0"/>
        <v>0</v>
      </c>
      <c r="BJ34" s="9"/>
    </row>
    <row r="35" spans="34:61" ht="15">
      <c r="AH35" s="44"/>
      <c r="AI35" s="44"/>
      <c r="AJ35" s="44"/>
      <c r="AK35" s="44"/>
      <c r="AL35" s="44"/>
      <c r="AM35" s="44"/>
      <c r="AN35" s="44"/>
      <c r="BC35" s="66"/>
      <c r="BD35" s="66"/>
      <c r="BE35" s="66"/>
      <c r="BF35" s="66"/>
      <c r="BG35" s="66"/>
      <c r="BH35" s="66"/>
      <c r="BI35" s="66"/>
    </row>
    <row r="36" spans="3:19" ht="19.5" customHeight="1">
      <c r="C36" s="1" t="s">
        <v>297</v>
      </c>
      <c r="D36" s="1">
        <v>5</v>
      </c>
      <c r="E36" s="24"/>
      <c r="S36" s="30">
        <v>4.5</v>
      </c>
    </row>
    <row r="37" spans="3:5" ht="19.5" customHeight="1">
      <c r="C37" s="1" t="s">
        <v>298</v>
      </c>
      <c r="D37" s="1">
        <v>24</v>
      </c>
      <c r="E37" s="24"/>
    </row>
  </sheetData>
  <sheetProtection/>
  <mergeCells count="115">
    <mergeCell ref="BF10:BF33"/>
    <mergeCell ref="BG10:BG33"/>
    <mergeCell ref="BH10:BH33"/>
    <mergeCell ref="BI10:BI33"/>
    <mergeCell ref="BJ10:BJ33"/>
    <mergeCell ref="O8:Z8"/>
    <mergeCell ref="AA8:AG8"/>
    <mergeCell ref="AH8:AN8"/>
    <mergeCell ref="AO8:AU8"/>
    <mergeCell ref="AV8:BB8"/>
    <mergeCell ref="AZ10:AZ33"/>
    <mergeCell ref="BA10:BA33"/>
    <mergeCell ref="BB10:BB33"/>
    <mergeCell ref="BC10:BC33"/>
    <mergeCell ref="BD10:BD33"/>
    <mergeCell ref="BE10:BE33"/>
    <mergeCell ref="AT10:AT33"/>
    <mergeCell ref="AU10:AU33"/>
    <mergeCell ref="AV10:AV33"/>
    <mergeCell ref="AW10:AW33"/>
    <mergeCell ref="AX10:AX33"/>
    <mergeCell ref="AY10:AY33"/>
    <mergeCell ref="N30:N33"/>
    <mergeCell ref="BJ8:BJ9"/>
    <mergeCell ref="B10:B33"/>
    <mergeCell ref="AA10:AA33"/>
    <mergeCell ref="AB10:AB33"/>
    <mergeCell ref="AC10:AC33"/>
    <mergeCell ref="AD10:AD33"/>
    <mergeCell ref="BC8:BI8"/>
    <mergeCell ref="C30:C33"/>
    <mergeCell ref="D30:D33"/>
    <mergeCell ref="E30:E33"/>
    <mergeCell ref="F30:F33"/>
    <mergeCell ref="G30:G33"/>
    <mergeCell ref="H30:H33"/>
    <mergeCell ref="AE10:AE33"/>
    <mergeCell ref="AF10:AF33"/>
    <mergeCell ref="N18:N26"/>
    <mergeCell ref="O18:O20"/>
    <mergeCell ref="O21:O22"/>
    <mergeCell ref="N10:N14"/>
    <mergeCell ref="AG10:AG33"/>
    <mergeCell ref="AH10:AH33"/>
    <mergeCell ref="AI10:AI33"/>
    <mergeCell ref="AJ10:AJ33"/>
    <mergeCell ref="D27:D29"/>
    <mergeCell ref="E27:E29"/>
    <mergeCell ref="F27:F29"/>
    <mergeCell ref="G27:G29"/>
    <mergeCell ref="H27:H29"/>
    <mergeCell ref="N27:N29"/>
    <mergeCell ref="AS10:AS33"/>
    <mergeCell ref="C18:C29"/>
    <mergeCell ref="D18:D26"/>
    <mergeCell ref="E18:E26"/>
    <mergeCell ref="F18:F26"/>
    <mergeCell ref="G18:G26"/>
    <mergeCell ref="H18:H26"/>
    <mergeCell ref="H10:H14"/>
    <mergeCell ref="AK10:AK33"/>
    <mergeCell ref="AL10:AL33"/>
    <mergeCell ref="AQ10:AQ33"/>
    <mergeCell ref="AR10:AR33"/>
    <mergeCell ref="AM10:AM33"/>
    <mergeCell ref="AN10:AN33"/>
    <mergeCell ref="AO10:AO33"/>
    <mergeCell ref="AP10:AP33"/>
    <mergeCell ref="E15:E17"/>
    <mergeCell ref="F15:F17"/>
    <mergeCell ref="G15:G17"/>
    <mergeCell ref="H15:H17"/>
    <mergeCell ref="N15:N17"/>
    <mergeCell ref="L15:L17"/>
    <mergeCell ref="M15:M17"/>
    <mergeCell ref="K15:K17"/>
    <mergeCell ref="I15:I17"/>
    <mergeCell ref="B8:B9"/>
    <mergeCell ref="C8:C9"/>
    <mergeCell ref="D8:N8"/>
    <mergeCell ref="C10:C17"/>
    <mergeCell ref="D10:D14"/>
    <mergeCell ref="E10:E14"/>
    <mergeCell ref="F10:F14"/>
    <mergeCell ref="G10:G14"/>
    <mergeCell ref="D15:D17"/>
    <mergeCell ref="I10:I14"/>
    <mergeCell ref="L27:L29"/>
    <mergeCell ref="M27:M29"/>
    <mergeCell ref="J10:J14"/>
    <mergeCell ref="K10:K14"/>
    <mergeCell ref="L10:L14"/>
    <mergeCell ref="M10:M14"/>
    <mergeCell ref="J15:J17"/>
    <mergeCell ref="K27:K29"/>
    <mergeCell ref="B2:U2"/>
    <mergeCell ref="B3:U3"/>
    <mergeCell ref="J30:J33"/>
    <mergeCell ref="K30:K33"/>
    <mergeCell ref="L30:L33"/>
    <mergeCell ref="M30:M33"/>
    <mergeCell ref="J18:J26"/>
    <mergeCell ref="K18:K26"/>
    <mergeCell ref="L18:L26"/>
    <mergeCell ref="I18:I26"/>
    <mergeCell ref="I27:I29"/>
    <mergeCell ref="I30:I33"/>
    <mergeCell ref="B4:C4"/>
    <mergeCell ref="B5:C5"/>
    <mergeCell ref="B6:C6"/>
    <mergeCell ref="D4:U4"/>
    <mergeCell ref="D5:U5"/>
    <mergeCell ref="D6:U6"/>
    <mergeCell ref="J27:J29"/>
    <mergeCell ref="M18:M26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88"/>
  <sheetViews>
    <sheetView tabSelected="1" zoomScale="80" zoomScaleNormal="8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B3" sqref="B3:U3"/>
    </sheetView>
  </sheetViews>
  <sheetFormatPr defaultColWidth="11.421875" defaultRowHeight="15"/>
  <cols>
    <col min="1" max="1" width="11.421875" style="2" customWidth="1"/>
    <col min="2" max="2" width="9.421875" style="2" customWidth="1"/>
    <col min="3" max="3" width="22.7109375" style="2" customWidth="1"/>
    <col min="4" max="4" width="21.7109375" style="2" customWidth="1"/>
    <col min="5" max="5" width="17.8515625" style="2" customWidth="1"/>
    <col min="6" max="6" width="9.8515625" style="2" customWidth="1"/>
    <col min="7" max="8" width="8.8515625" style="2" customWidth="1"/>
    <col min="9" max="13" width="7.7109375" style="2" customWidth="1"/>
    <col min="14" max="14" width="9.421875" style="2" customWidth="1"/>
    <col min="15" max="15" width="36.140625" style="2" customWidth="1"/>
    <col min="16" max="16" width="21.28125" style="2" customWidth="1"/>
    <col min="17" max="17" width="6.421875" style="2" customWidth="1"/>
    <col min="18" max="18" width="7.421875" style="2" customWidth="1"/>
    <col min="19" max="19" width="7.00390625" style="31" customWidth="1"/>
    <col min="20" max="20" width="12.140625" style="2" customWidth="1"/>
    <col min="21" max="21" width="10.421875" style="2" customWidth="1"/>
    <col min="22" max="23" width="11.00390625" style="2" customWidth="1"/>
    <col min="24" max="25" width="11.421875" style="2" customWidth="1"/>
    <col min="26" max="26" width="10.140625" style="2" customWidth="1"/>
    <col min="27" max="27" width="6.8515625" style="2" customWidth="1"/>
    <col min="28" max="28" width="7.7109375" style="2" customWidth="1"/>
    <col min="29" max="29" width="6.00390625" style="2" customWidth="1"/>
    <col min="30" max="30" width="7.421875" style="2" customWidth="1"/>
    <col min="31" max="31" width="7.140625" style="2" customWidth="1"/>
    <col min="32" max="32" width="7.28125" style="2" customWidth="1"/>
    <col min="33" max="33" width="7.421875" style="2" customWidth="1"/>
    <col min="34" max="34" width="6.421875" style="2" customWidth="1"/>
    <col min="35" max="35" width="6.00390625" style="2" customWidth="1"/>
    <col min="36" max="36" width="6.7109375" style="2" customWidth="1"/>
    <col min="37" max="37" width="7.28125" style="2" customWidth="1"/>
    <col min="38" max="38" width="7.421875" style="2" customWidth="1"/>
    <col min="39" max="39" width="6.7109375" style="2" customWidth="1"/>
    <col min="40" max="40" width="6.421875" style="2" customWidth="1"/>
    <col min="41" max="41" width="8.7109375" style="2" customWidth="1"/>
    <col min="42" max="42" width="7.140625" style="2" customWidth="1"/>
    <col min="43" max="43" width="5.421875" style="2" customWidth="1"/>
    <col min="44" max="44" width="9.7109375" style="2" customWidth="1"/>
    <col min="45" max="45" width="8.421875" style="2" customWidth="1"/>
    <col min="46" max="46" width="6.421875" style="2" customWidth="1"/>
    <col min="47" max="47" width="7.421875" style="2" customWidth="1"/>
    <col min="48" max="48" width="8.00390625" style="2" customWidth="1"/>
    <col min="49" max="49" width="7.140625" style="2" customWidth="1"/>
    <col min="50" max="50" width="5.7109375" style="2" customWidth="1"/>
    <col min="51" max="51" width="7.7109375" style="2" customWidth="1"/>
    <col min="52" max="52" width="7.8515625" style="2" customWidth="1"/>
    <col min="53" max="53" width="7.28125" style="2" customWidth="1"/>
    <col min="54" max="54" width="6.7109375" style="2" customWidth="1"/>
    <col min="55" max="55" width="7.140625" style="2" customWidth="1"/>
    <col min="56" max="56" width="8.140625" style="2" customWidth="1"/>
    <col min="57" max="57" width="7.00390625" style="2" customWidth="1"/>
    <col min="58" max="58" width="8.28125" style="2" customWidth="1"/>
    <col min="59" max="59" width="7.421875" style="2" customWidth="1"/>
    <col min="60" max="60" width="5.8515625" style="2" customWidth="1"/>
    <col min="61" max="61" width="7.7109375" style="2" customWidth="1"/>
    <col min="62" max="62" width="13.421875" style="2" customWidth="1"/>
    <col min="63" max="16384" width="11.421875" style="2" customWidth="1"/>
  </cols>
  <sheetData>
    <row r="2" spans="2:21" ht="12.75">
      <c r="B2" s="108" t="s">
        <v>75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2:21" ht="12.75">
      <c r="B3" s="108" t="s">
        <v>74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2:22" ht="12.75">
      <c r="B4" s="105" t="s">
        <v>80</v>
      </c>
      <c r="C4" s="105"/>
      <c r="D4" s="106" t="s">
        <v>293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3"/>
    </row>
    <row r="5" spans="2:22" ht="12.75">
      <c r="B5" s="105" t="s">
        <v>294</v>
      </c>
      <c r="C5" s="105"/>
      <c r="D5" s="106" t="s">
        <v>295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3">
        <f>S10+S11</f>
        <v>0.5</v>
      </c>
    </row>
    <row r="6" spans="2:22" ht="26.25" customHeight="1">
      <c r="B6" s="107" t="s">
        <v>296</v>
      </c>
      <c r="C6" s="107"/>
      <c r="D6" s="109" t="s">
        <v>322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8" spans="2:62" ht="15" customHeight="1">
      <c r="B8" s="112" t="s">
        <v>230</v>
      </c>
      <c r="C8" s="114" t="s">
        <v>308</v>
      </c>
      <c r="D8" s="110" t="s">
        <v>297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6" t="s">
        <v>298</v>
      </c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8"/>
      <c r="AA8" s="111" t="s">
        <v>229</v>
      </c>
      <c r="AB8" s="111"/>
      <c r="AC8" s="111"/>
      <c r="AD8" s="111"/>
      <c r="AE8" s="111"/>
      <c r="AF8" s="111"/>
      <c r="AG8" s="111"/>
      <c r="AH8" s="111" t="s">
        <v>221</v>
      </c>
      <c r="AI8" s="111"/>
      <c r="AJ8" s="111"/>
      <c r="AK8" s="111"/>
      <c r="AL8" s="111"/>
      <c r="AM8" s="111"/>
      <c r="AN8" s="111"/>
      <c r="AO8" s="111" t="s">
        <v>222</v>
      </c>
      <c r="AP8" s="111"/>
      <c r="AQ8" s="111"/>
      <c r="AR8" s="111"/>
      <c r="AS8" s="111"/>
      <c r="AT8" s="111"/>
      <c r="AU8" s="111"/>
      <c r="AV8" s="111" t="s">
        <v>224</v>
      </c>
      <c r="AW8" s="111"/>
      <c r="AX8" s="111"/>
      <c r="AY8" s="111"/>
      <c r="AZ8" s="111"/>
      <c r="BA8" s="111"/>
      <c r="BB8" s="111"/>
      <c r="BC8" s="111" t="s">
        <v>225</v>
      </c>
      <c r="BD8" s="111"/>
      <c r="BE8" s="111"/>
      <c r="BF8" s="111"/>
      <c r="BG8" s="111"/>
      <c r="BH8" s="111"/>
      <c r="BI8" s="111"/>
      <c r="BJ8" s="130" t="s">
        <v>231</v>
      </c>
    </row>
    <row r="9" spans="2:62" ht="78" customHeight="1">
      <c r="B9" s="113"/>
      <c r="C9" s="115"/>
      <c r="D9" s="25" t="s">
        <v>299</v>
      </c>
      <c r="E9" s="25" t="s">
        <v>300</v>
      </c>
      <c r="F9" s="26" t="s">
        <v>323</v>
      </c>
      <c r="G9" s="26" t="s">
        <v>324</v>
      </c>
      <c r="H9" s="35" t="s">
        <v>357</v>
      </c>
      <c r="I9" s="26" t="s">
        <v>313</v>
      </c>
      <c r="J9" s="27" t="s">
        <v>325</v>
      </c>
      <c r="K9" s="27" t="s">
        <v>326</v>
      </c>
      <c r="L9" s="27" t="s">
        <v>327</v>
      </c>
      <c r="M9" s="27" t="s">
        <v>328</v>
      </c>
      <c r="N9" s="26" t="s">
        <v>268</v>
      </c>
      <c r="O9" s="25" t="s">
        <v>301</v>
      </c>
      <c r="P9" s="25" t="s">
        <v>300</v>
      </c>
      <c r="Q9" s="27" t="s">
        <v>72</v>
      </c>
      <c r="R9" s="27" t="s">
        <v>213</v>
      </c>
      <c r="S9" s="27" t="s">
        <v>232</v>
      </c>
      <c r="T9" s="26" t="s">
        <v>309</v>
      </c>
      <c r="U9" s="26" t="s">
        <v>310</v>
      </c>
      <c r="V9" s="26" t="s">
        <v>269</v>
      </c>
      <c r="W9" s="27" t="s">
        <v>325</v>
      </c>
      <c r="X9" s="27" t="s">
        <v>326</v>
      </c>
      <c r="Y9" s="27" t="s">
        <v>327</v>
      </c>
      <c r="Z9" s="27" t="s">
        <v>328</v>
      </c>
      <c r="AA9" s="28" t="s">
        <v>228</v>
      </c>
      <c r="AB9" s="28" t="s">
        <v>214</v>
      </c>
      <c r="AC9" s="28" t="s">
        <v>215</v>
      </c>
      <c r="AD9" s="28" t="s">
        <v>217</v>
      </c>
      <c r="AE9" s="28" t="s">
        <v>216</v>
      </c>
      <c r="AF9" s="28" t="s">
        <v>218</v>
      </c>
      <c r="AG9" s="28" t="s">
        <v>219</v>
      </c>
      <c r="AH9" s="28" t="s">
        <v>220</v>
      </c>
      <c r="AI9" s="28" t="s">
        <v>214</v>
      </c>
      <c r="AJ9" s="28" t="s">
        <v>215</v>
      </c>
      <c r="AK9" s="28" t="s">
        <v>217</v>
      </c>
      <c r="AL9" s="28" t="s">
        <v>216</v>
      </c>
      <c r="AM9" s="28" t="s">
        <v>218</v>
      </c>
      <c r="AN9" s="28" t="s">
        <v>219</v>
      </c>
      <c r="AO9" s="28" t="s">
        <v>223</v>
      </c>
      <c r="AP9" s="28" t="s">
        <v>214</v>
      </c>
      <c r="AQ9" s="28" t="s">
        <v>215</v>
      </c>
      <c r="AR9" s="28" t="s">
        <v>217</v>
      </c>
      <c r="AS9" s="28" t="s">
        <v>216</v>
      </c>
      <c r="AT9" s="28" t="s">
        <v>218</v>
      </c>
      <c r="AU9" s="28" t="s">
        <v>219</v>
      </c>
      <c r="AV9" s="28" t="s">
        <v>226</v>
      </c>
      <c r="AW9" s="28" t="s">
        <v>214</v>
      </c>
      <c r="AX9" s="28" t="s">
        <v>215</v>
      </c>
      <c r="AY9" s="28" t="s">
        <v>217</v>
      </c>
      <c r="AZ9" s="28" t="s">
        <v>216</v>
      </c>
      <c r="BA9" s="28" t="s">
        <v>218</v>
      </c>
      <c r="BB9" s="28" t="s">
        <v>219</v>
      </c>
      <c r="BC9" s="28" t="s">
        <v>73</v>
      </c>
      <c r="BD9" s="28" t="s">
        <v>214</v>
      </c>
      <c r="BE9" s="28" t="s">
        <v>215</v>
      </c>
      <c r="BF9" s="28" t="s">
        <v>217</v>
      </c>
      <c r="BG9" s="28" t="s">
        <v>216</v>
      </c>
      <c r="BH9" s="28" t="s">
        <v>218</v>
      </c>
      <c r="BI9" s="28" t="s">
        <v>219</v>
      </c>
      <c r="BJ9" s="130"/>
    </row>
    <row r="10" spans="1:64" ht="45.75" customHeight="1">
      <c r="A10" s="45"/>
      <c r="B10" s="84" t="s">
        <v>212</v>
      </c>
      <c r="C10" s="67" t="s">
        <v>270</v>
      </c>
      <c r="D10" s="67" t="s">
        <v>271</v>
      </c>
      <c r="E10" s="67" t="s">
        <v>272</v>
      </c>
      <c r="F10" s="78">
        <v>34</v>
      </c>
      <c r="G10" s="78" t="s">
        <v>273</v>
      </c>
      <c r="H10" s="81" t="s">
        <v>358</v>
      </c>
      <c r="I10" s="78">
        <v>31</v>
      </c>
      <c r="J10" s="81" t="s">
        <v>85</v>
      </c>
      <c r="K10" s="81" t="s">
        <v>86</v>
      </c>
      <c r="L10" s="81" t="s">
        <v>87</v>
      </c>
      <c r="M10" s="81" t="s">
        <v>88</v>
      </c>
      <c r="N10" s="78" t="s">
        <v>274</v>
      </c>
      <c r="O10" s="46" t="s">
        <v>275</v>
      </c>
      <c r="P10" s="47" t="s">
        <v>302</v>
      </c>
      <c r="Q10" s="19" t="s">
        <v>82</v>
      </c>
      <c r="R10" s="19" t="s">
        <v>84</v>
      </c>
      <c r="S10" s="48">
        <v>0.4</v>
      </c>
      <c r="T10" s="49">
        <v>20</v>
      </c>
      <c r="U10" s="49">
        <v>80</v>
      </c>
      <c r="V10" s="49" t="s">
        <v>276</v>
      </c>
      <c r="W10" s="20">
        <v>35</v>
      </c>
      <c r="X10" s="19">
        <v>50</v>
      </c>
      <c r="Y10" s="19">
        <v>65</v>
      </c>
      <c r="Z10" s="19">
        <v>80</v>
      </c>
      <c r="AA10" s="93">
        <v>7050</v>
      </c>
      <c r="AB10" s="90">
        <v>780</v>
      </c>
      <c r="AC10" s="90">
        <v>0</v>
      </c>
      <c r="AD10" s="90">
        <v>4243</v>
      </c>
      <c r="AE10" s="90">
        <v>0</v>
      </c>
      <c r="AF10" s="90">
        <v>0</v>
      </c>
      <c r="AG10" s="96">
        <v>2026</v>
      </c>
      <c r="AH10" s="96">
        <v>1614</v>
      </c>
      <c r="AI10" s="96">
        <v>130</v>
      </c>
      <c r="AJ10" s="96">
        <v>0</v>
      </c>
      <c r="AK10" s="96">
        <v>1000</v>
      </c>
      <c r="AL10" s="96">
        <v>0</v>
      </c>
      <c r="AM10" s="96">
        <v>0</v>
      </c>
      <c r="AN10" s="96">
        <v>484</v>
      </c>
      <c r="AO10" s="96">
        <v>1679</v>
      </c>
      <c r="AP10" s="96">
        <v>140</v>
      </c>
      <c r="AQ10" s="96">
        <v>0</v>
      </c>
      <c r="AR10" s="96">
        <v>1040</v>
      </c>
      <c r="AS10" s="96">
        <v>0</v>
      </c>
      <c r="AT10" s="96">
        <v>0</v>
      </c>
      <c r="AU10" s="96">
        <v>499</v>
      </c>
      <c r="AV10" s="96">
        <v>1845</v>
      </c>
      <c r="AW10" s="96">
        <v>250</v>
      </c>
      <c r="AX10" s="96">
        <v>0</v>
      </c>
      <c r="AY10" s="96">
        <v>1081</v>
      </c>
      <c r="AZ10" s="96">
        <v>0</v>
      </c>
      <c r="BA10" s="96">
        <v>0</v>
      </c>
      <c r="BB10" s="96">
        <v>514</v>
      </c>
      <c r="BC10" s="96">
        <v>1911</v>
      </c>
      <c r="BD10" s="96">
        <v>260</v>
      </c>
      <c r="BE10" s="96">
        <v>0</v>
      </c>
      <c r="BF10" s="96">
        <v>1122</v>
      </c>
      <c r="BG10" s="96">
        <v>0</v>
      </c>
      <c r="BH10" s="96">
        <v>0</v>
      </c>
      <c r="BI10" s="96">
        <v>529</v>
      </c>
      <c r="BJ10" s="131" t="s">
        <v>233</v>
      </c>
      <c r="BK10" s="45"/>
      <c r="BL10" s="33"/>
    </row>
    <row r="11" spans="1:64" ht="48">
      <c r="A11" s="45"/>
      <c r="B11" s="85"/>
      <c r="C11" s="68"/>
      <c r="D11" s="68"/>
      <c r="E11" s="69"/>
      <c r="F11" s="79"/>
      <c r="G11" s="79"/>
      <c r="H11" s="83"/>
      <c r="I11" s="79"/>
      <c r="J11" s="83"/>
      <c r="K11" s="83"/>
      <c r="L11" s="83"/>
      <c r="M11" s="83"/>
      <c r="N11" s="79"/>
      <c r="O11" s="50" t="s">
        <v>277</v>
      </c>
      <c r="P11" s="47" t="s">
        <v>278</v>
      </c>
      <c r="Q11" s="19" t="s">
        <v>82</v>
      </c>
      <c r="R11" s="19" t="s">
        <v>84</v>
      </c>
      <c r="S11" s="48">
        <v>0.1</v>
      </c>
      <c r="T11" s="49">
        <v>3</v>
      </c>
      <c r="U11" s="19" t="s">
        <v>329</v>
      </c>
      <c r="V11" s="49" t="s">
        <v>279</v>
      </c>
      <c r="W11" s="20" t="s">
        <v>101</v>
      </c>
      <c r="X11" s="19" t="s">
        <v>102</v>
      </c>
      <c r="Y11" s="19" t="s">
        <v>103</v>
      </c>
      <c r="Z11" s="19" t="s">
        <v>104</v>
      </c>
      <c r="AA11" s="94"/>
      <c r="AB11" s="91"/>
      <c r="AC11" s="91"/>
      <c r="AD11" s="91"/>
      <c r="AE11" s="91"/>
      <c r="AF11" s="91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132"/>
      <c r="BK11" s="45"/>
      <c r="BL11" s="33"/>
    </row>
    <row r="12" spans="1:64" ht="48">
      <c r="A12" s="45"/>
      <c r="B12" s="85"/>
      <c r="C12" s="68"/>
      <c r="D12" s="68"/>
      <c r="E12" s="50" t="s">
        <v>280</v>
      </c>
      <c r="F12" s="49" t="s">
        <v>281</v>
      </c>
      <c r="G12" s="49">
        <v>53</v>
      </c>
      <c r="H12" s="19" t="s">
        <v>358</v>
      </c>
      <c r="I12" s="49">
        <v>45</v>
      </c>
      <c r="J12" s="19" t="s">
        <v>89</v>
      </c>
      <c r="K12" s="19" t="s">
        <v>90</v>
      </c>
      <c r="L12" s="19" t="s">
        <v>91</v>
      </c>
      <c r="M12" s="19" t="s">
        <v>92</v>
      </c>
      <c r="N12" s="49" t="s">
        <v>282</v>
      </c>
      <c r="O12" s="47" t="s">
        <v>283</v>
      </c>
      <c r="P12" s="47" t="s">
        <v>284</v>
      </c>
      <c r="Q12" s="19" t="s">
        <v>82</v>
      </c>
      <c r="R12" s="19" t="s">
        <v>84</v>
      </c>
      <c r="S12" s="48">
        <v>0.3</v>
      </c>
      <c r="T12" s="49">
        <v>40</v>
      </c>
      <c r="U12" s="49">
        <v>100</v>
      </c>
      <c r="V12" s="49" t="s">
        <v>279</v>
      </c>
      <c r="W12" s="20">
        <v>70</v>
      </c>
      <c r="X12" s="19">
        <v>80</v>
      </c>
      <c r="Y12" s="19">
        <v>90</v>
      </c>
      <c r="Z12" s="19">
        <v>100</v>
      </c>
      <c r="AA12" s="94"/>
      <c r="AB12" s="91"/>
      <c r="AC12" s="91"/>
      <c r="AD12" s="91"/>
      <c r="AE12" s="91"/>
      <c r="AF12" s="91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132"/>
      <c r="BK12" s="45"/>
      <c r="BL12" s="33"/>
    </row>
    <row r="13" spans="1:64" ht="36">
      <c r="A13" s="45"/>
      <c r="B13" s="85"/>
      <c r="C13" s="69"/>
      <c r="D13" s="69"/>
      <c r="E13" s="57" t="s">
        <v>321</v>
      </c>
      <c r="F13" s="20">
        <v>185</v>
      </c>
      <c r="G13" s="20" t="s">
        <v>285</v>
      </c>
      <c r="H13" s="20" t="s">
        <v>358</v>
      </c>
      <c r="I13" s="20" t="s">
        <v>286</v>
      </c>
      <c r="J13" s="20">
        <v>222</v>
      </c>
      <c r="K13" s="19">
        <v>218</v>
      </c>
      <c r="L13" s="19">
        <v>214</v>
      </c>
      <c r="M13" s="19">
        <v>210.83</v>
      </c>
      <c r="N13" s="49" t="s">
        <v>279</v>
      </c>
      <c r="O13" s="47" t="s">
        <v>287</v>
      </c>
      <c r="P13" s="47" t="s">
        <v>288</v>
      </c>
      <c r="Q13" s="19" t="s">
        <v>82</v>
      </c>
      <c r="R13" s="19" t="s">
        <v>84</v>
      </c>
      <c r="S13" s="48">
        <v>0.2</v>
      </c>
      <c r="T13" s="49">
        <v>0</v>
      </c>
      <c r="U13" s="49">
        <v>1</v>
      </c>
      <c r="V13" s="49" t="s">
        <v>279</v>
      </c>
      <c r="W13" s="20">
        <v>0</v>
      </c>
      <c r="X13" s="19">
        <v>1</v>
      </c>
      <c r="Y13" s="19">
        <v>1</v>
      </c>
      <c r="Z13" s="19">
        <v>1</v>
      </c>
      <c r="AA13" s="94"/>
      <c r="AB13" s="91"/>
      <c r="AC13" s="91"/>
      <c r="AD13" s="91"/>
      <c r="AE13" s="91"/>
      <c r="AF13" s="91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132"/>
      <c r="BK13" s="45"/>
      <c r="BL13" s="33"/>
    </row>
    <row r="14" spans="1:64" ht="39.75" customHeight="1">
      <c r="A14" s="45"/>
      <c r="B14" s="85"/>
      <c r="C14" s="67" t="s">
        <v>289</v>
      </c>
      <c r="D14" s="87" t="s">
        <v>290</v>
      </c>
      <c r="E14" s="57" t="s">
        <v>359</v>
      </c>
      <c r="F14" s="20" t="s">
        <v>281</v>
      </c>
      <c r="G14" s="20">
        <v>28</v>
      </c>
      <c r="H14" s="20" t="s">
        <v>82</v>
      </c>
      <c r="I14" s="20" t="s">
        <v>64</v>
      </c>
      <c r="J14" s="20" t="s">
        <v>93</v>
      </c>
      <c r="K14" s="19" t="s">
        <v>94</v>
      </c>
      <c r="L14" s="19" t="s">
        <v>95</v>
      </c>
      <c r="M14" s="19" t="s">
        <v>96</v>
      </c>
      <c r="N14" s="49" t="s">
        <v>279</v>
      </c>
      <c r="O14" s="47" t="s">
        <v>291</v>
      </c>
      <c r="P14" s="47" t="s">
        <v>292</v>
      </c>
      <c r="Q14" s="19" t="s">
        <v>83</v>
      </c>
      <c r="R14" s="19" t="s">
        <v>84</v>
      </c>
      <c r="S14" s="48">
        <v>0.2</v>
      </c>
      <c r="T14" s="49" t="s">
        <v>281</v>
      </c>
      <c r="U14" s="51">
        <v>1</v>
      </c>
      <c r="V14" s="49" t="s">
        <v>279</v>
      </c>
      <c r="W14" s="20">
        <v>100</v>
      </c>
      <c r="X14" s="19">
        <v>100</v>
      </c>
      <c r="Y14" s="19">
        <v>100</v>
      </c>
      <c r="Z14" s="19">
        <v>100</v>
      </c>
      <c r="AA14" s="94"/>
      <c r="AB14" s="91"/>
      <c r="AC14" s="91"/>
      <c r="AD14" s="91"/>
      <c r="AE14" s="91"/>
      <c r="AF14" s="91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132"/>
      <c r="BK14" s="45"/>
      <c r="BL14" s="33"/>
    </row>
    <row r="15" spans="1:64" ht="36">
      <c r="A15" s="45"/>
      <c r="B15" s="85"/>
      <c r="C15" s="69"/>
      <c r="D15" s="89"/>
      <c r="E15" s="57" t="s">
        <v>63</v>
      </c>
      <c r="F15" s="20" t="s">
        <v>281</v>
      </c>
      <c r="G15" s="20">
        <v>0</v>
      </c>
      <c r="H15" s="20" t="s">
        <v>83</v>
      </c>
      <c r="I15" s="56">
        <v>1</v>
      </c>
      <c r="J15" s="56">
        <v>1</v>
      </c>
      <c r="K15" s="52">
        <v>1</v>
      </c>
      <c r="L15" s="52">
        <v>1</v>
      </c>
      <c r="M15" s="52">
        <v>1</v>
      </c>
      <c r="N15" s="49" t="s">
        <v>76</v>
      </c>
      <c r="O15" s="53" t="s">
        <v>239</v>
      </c>
      <c r="P15" s="50" t="s">
        <v>335</v>
      </c>
      <c r="Q15" s="19" t="s">
        <v>82</v>
      </c>
      <c r="R15" s="19" t="s">
        <v>84</v>
      </c>
      <c r="S15" s="48">
        <v>0.2</v>
      </c>
      <c r="T15" s="20">
        <v>28</v>
      </c>
      <c r="U15" s="20">
        <v>100</v>
      </c>
      <c r="V15" s="49" t="s">
        <v>279</v>
      </c>
      <c r="W15" s="20" t="s">
        <v>336</v>
      </c>
      <c r="X15" s="20" t="s">
        <v>337</v>
      </c>
      <c r="Y15" s="20" t="s">
        <v>338</v>
      </c>
      <c r="Z15" s="20" t="s">
        <v>339</v>
      </c>
      <c r="AA15" s="94"/>
      <c r="AB15" s="91"/>
      <c r="AC15" s="91"/>
      <c r="AD15" s="91"/>
      <c r="AE15" s="91"/>
      <c r="AF15" s="91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132"/>
      <c r="BK15" s="45"/>
      <c r="BL15" s="33"/>
    </row>
    <row r="16" spans="1:64" ht="48.75" customHeight="1">
      <c r="A16" s="45"/>
      <c r="B16" s="85"/>
      <c r="C16" s="87" t="s">
        <v>240</v>
      </c>
      <c r="D16" s="87" t="s">
        <v>319</v>
      </c>
      <c r="E16" s="87" t="s">
        <v>320</v>
      </c>
      <c r="F16" s="99">
        <v>929</v>
      </c>
      <c r="G16" s="99">
        <v>82</v>
      </c>
      <c r="H16" s="81" t="s">
        <v>358</v>
      </c>
      <c r="I16" s="99">
        <v>60</v>
      </c>
      <c r="J16" s="81" t="s">
        <v>97</v>
      </c>
      <c r="K16" s="81" t="s">
        <v>98</v>
      </c>
      <c r="L16" s="81" t="s">
        <v>99</v>
      </c>
      <c r="M16" s="81" t="s">
        <v>100</v>
      </c>
      <c r="N16" s="78" t="s">
        <v>77</v>
      </c>
      <c r="O16" s="53" t="s">
        <v>241</v>
      </c>
      <c r="P16" s="53" t="s">
        <v>242</v>
      </c>
      <c r="Q16" s="19" t="s">
        <v>82</v>
      </c>
      <c r="R16" s="19" t="s">
        <v>84</v>
      </c>
      <c r="S16" s="48">
        <v>0.2</v>
      </c>
      <c r="T16" s="54">
        <v>4</v>
      </c>
      <c r="U16" s="54">
        <v>16</v>
      </c>
      <c r="V16" s="49" t="s">
        <v>78</v>
      </c>
      <c r="W16" s="20" t="s">
        <v>107</v>
      </c>
      <c r="X16" s="19" t="s">
        <v>108</v>
      </c>
      <c r="Y16" s="19" t="s">
        <v>109</v>
      </c>
      <c r="Z16" s="19" t="s">
        <v>110</v>
      </c>
      <c r="AA16" s="94"/>
      <c r="AB16" s="91"/>
      <c r="AC16" s="91"/>
      <c r="AD16" s="91"/>
      <c r="AE16" s="91"/>
      <c r="AF16" s="91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132"/>
      <c r="BK16" s="45"/>
      <c r="BL16" s="33"/>
    </row>
    <row r="17" spans="1:64" ht="36">
      <c r="A17" s="45"/>
      <c r="B17" s="85"/>
      <c r="C17" s="88"/>
      <c r="D17" s="88"/>
      <c r="E17" s="88"/>
      <c r="F17" s="100"/>
      <c r="G17" s="100"/>
      <c r="H17" s="82"/>
      <c r="I17" s="100"/>
      <c r="J17" s="82"/>
      <c r="K17" s="82"/>
      <c r="L17" s="82"/>
      <c r="M17" s="82"/>
      <c r="N17" s="80"/>
      <c r="O17" s="53" t="s">
        <v>243</v>
      </c>
      <c r="P17" s="53" t="s">
        <v>244</v>
      </c>
      <c r="Q17" s="19" t="s">
        <v>82</v>
      </c>
      <c r="R17" s="19" t="s">
        <v>84</v>
      </c>
      <c r="S17" s="48">
        <v>0.1</v>
      </c>
      <c r="T17" s="54"/>
      <c r="U17" s="55">
        <v>0.9</v>
      </c>
      <c r="V17" s="49" t="s">
        <v>79</v>
      </c>
      <c r="W17" s="56">
        <v>0.1</v>
      </c>
      <c r="X17" s="52">
        <v>0.3</v>
      </c>
      <c r="Y17" s="52">
        <v>0.6</v>
      </c>
      <c r="Z17" s="52">
        <v>0.9</v>
      </c>
      <c r="AA17" s="94"/>
      <c r="AB17" s="91"/>
      <c r="AC17" s="91"/>
      <c r="AD17" s="91"/>
      <c r="AE17" s="91"/>
      <c r="AF17" s="91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132"/>
      <c r="BK17" s="45"/>
      <c r="BL17" s="33"/>
    </row>
    <row r="18" spans="1:64" ht="36">
      <c r="A18" s="45"/>
      <c r="B18" s="86"/>
      <c r="C18" s="89"/>
      <c r="D18" s="89"/>
      <c r="E18" s="89"/>
      <c r="F18" s="101"/>
      <c r="G18" s="101"/>
      <c r="H18" s="83"/>
      <c r="I18" s="101"/>
      <c r="J18" s="83"/>
      <c r="K18" s="83"/>
      <c r="L18" s="83"/>
      <c r="M18" s="83"/>
      <c r="N18" s="79"/>
      <c r="O18" s="53" t="s">
        <v>245</v>
      </c>
      <c r="P18" s="53" t="s">
        <v>246</v>
      </c>
      <c r="Q18" s="19" t="s">
        <v>83</v>
      </c>
      <c r="R18" s="19" t="s">
        <v>84</v>
      </c>
      <c r="S18" s="48">
        <v>0.1</v>
      </c>
      <c r="T18" s="54">
        <v>64</v>
      </c>
      <c r="U18" s="54">
        <v>64</v>
      </c>
      <c r="V18" s="49" t="s">
        <v>279</v>
      </c>
      <c r="W18" s="20">
        <v>64</v>
      </c>
      <c r="X18" s="19">
        <v>64</v>
      </c>
      <c r="Y18" s="19">
        <v>64</v>
      </c>
      <c r="Z18" s="19">
        <v>64</v>
      </c>
      <c r="AA18" s="95"/>
      <c r="AB18" s="92"/>
      <c r="AC18" s="92"/>
      <c r="AD18" s="92"/>
      <c r="AE18" s="92"/>
      <c r="AF18" s="92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133"/>
      <c r="BK18" s="45"/>
      <c r="BL18" s="33"/>
    </row>
    <row r="19" spans="2:64" ht="35.25" customHeight="1">
      <c r="B19" s="124" t="s">
        <v>303</v>
      </c>
      <c r="C19" s="119" t="s">
        <v>304</v>
      </c>
      <c r="D19" s="119" t="s">
        <v>247</v>
      </c>
      <c r="E19" s="119" t="s">
        <v>248</v>
      </c>
      <c r="F19" s="70">
        <v>57000</v>
      </c>
      <c r="G19" s="70">
        <v>14671</v>
      </c>
      <c r="H19" s="70" t="s">
        <v>358</v>
      </c>
      <c r="I19" s="70">
        <v>9060</v>
      </c>
      <c r="J19" s="70">
        <v>13671</v>
      </c>
      <c r="K19" s="70">
        <v>11671</v>
      </c>
      <c r="L19" s="70">
        <v>10671</v>
      </c>
      <c r="M19" s="70">
        <v>9060</v>
      </c>
      <c r="N19" s="70" t="s">
        <v>249</v>
      </c>
      <c r="O19" s="76" t="s">
        <v>252</v>
      </c>
      <c r="P19" s="57" t="s">
        <v>250</v>
      </c>
      <c r="Q19" s="20" t="s">
        <v>82</v>
      </c>
      <c r="R19" s="20" t="s">
        <v>84</v>
      </c>
      <c r="S19" s="48">
        <v>0.1</v>
      </c>
      <c r="T19" s="20">
        <v>2</v>
      </c>
      <c r="U19" s="20">
        <v>9</v>
      </c>
      <c r="V19" s="20" t="s">
        <v>251</v>
      </c>
      <c r="W19" s="20" t="s">
        <v>48</v>
      </c>
      <c r="X19" s="20" t="s">
        <v>49</v>
      </c>
      <c r="Y19" s="20" t="s">
        <v>49</v>
      </c>
      <c r="Z19" s="20" t="s">
        <v>49</v>
      </c>
      <c r="AA19" s="73">
        <v>35465</v>
      </c>
      <c r="AB19" s="73">
        <v>0</v>
      </c>
      <c r="AC19" s="73">
        <v>0</v>
      </c>
      <c r="AD19" s="73">
        <v>12365</v>
      </c>
      <c r="AE19" s="73">
        <v>0</v>
      </c>
      <c r="AF19" s="73">
        <v>23100</v>
      </c>
      <c r="AG19" s="73">
        <v>0</v>
      </c>
      <c r="AH19" s="73">
        <v>5600</v>
      </c>
      <c r="AI19" s="73">
        <v>0</v>
      </c>
      <c r="AJ19" s="73">
        <v>0</v>
      </c>
      <c r="AK19" s="73">
        <v>3000</v>
      </c>
      <c r="AL19" s="73">
        <v>0</v>
      </c>
      <c r="AM19" s="73">
        <v>2600</v>
      </c>
      <c r="AN19" s="73">
        <v>0</v>
      </c>
      <c r="AO19" s="73">
        <v>9560</v>
      </c>
      <c r="AP19" s="73">
        <v>0</v>
      </c>
      <c r="AQ19" s="73">
        <v>0</v>
      </c>
      <c r="AR19" s="73">
        <v>3060</v>
      </c>
      <c r="AS19" s="73">
        <v>0</v>
      </c>
      <c r="AT19" s="73">
        <v>6500</v>
      </c>
      <c r="AU19" s="73">
        <v>0</v>
      </c>
      <c r="AV19" s="73">
        <v>9121</v>
      </c>
      <c r="AW19" s="73">
        <v>0</v>
      </c>
      <c r="AX19" s="73">
        <v>0</v>
      </c>
      <c r="AY19" s="73">
        <v>3121</v>
      </c>
      <c r="AZ19" s="73">
        <v>0</v>
      </c>
      <c r="BA19" s="73">
        <v>6000</v>
      </c>
      <c r="BB19" s="73">
        <v>0</v>
      </c>
      <c r="BC19" s="73">
        <v>11184</v>
      </c>
      <c r="BD19" s="73">
        <v>0</v>
      </c>
      <c r="BE19" s="73">
        <v>0</v>
      </c>
      <c r="BF19" s="73">
        <v>3184</v>
      </c>
      <c r="BG19" s="73">
        <v>0</v>
      </c>
      <c r="BH19" s="73">
        <v>8000</v>
      </c>
      <c r="BI19" s="73">
        <v>0</v>
      </c>
      <c r="BJ19" s="93" t="s">
        <v>233</v>
      </c>
      <c r="BK19" s="33"/>
      <c r="BL19" s="33"/>
    </row>
    <row r="20" spans="2:64" ht="37.5" customHeight="1">
      <c r="B20" s="125"/>
      <c r="C20" s="120"/>
      <c r="D20" s="120"/>
      <c r="E20" s="120"/>
      <c r="F20" s="71"/>
      <c r="G20" s="71"/>
      <c r="H20" s="71"/>
      <c r="I20" s="71"/>
      <c r="J20" s="71"/>
      <c r="K20" s="71"/>
      <c r="L20" s="71"/>
      <c r="M20" s="71"/>
      <c r="N20" s="71"/>
      <c r="O20" s="77"/>
      <c r="P20" s="57" t="s">
        <v>253</v>
      </c>
      <c r="Q20" s="20" t="s">
        <v>82</v>
      </c>
      <c r="R20" s="20"/>
      <c r="S20" s="48">
        <v>0.4</v>
      </c>
      <c r="T20" s="20">
        <v>3.088</v>
      </c>
      <c r="U20" s="20" t="s">
        <v>36</v>
      </c>
      <c r="V20" s="20" t="s">
        <v>251</v>
      </c>
      <c r="W20" s="20" t="s">
        <v>36</v>
      </c>
      <c r="X20" s="20" t="s">
        <v>37</v>
      </c>
      <c r="Y20" s="20" t="s">
        <v>37</v>
      </c>
      <c r="Z20" s="20" t="s">
        <v>37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94"/>
      <c r="BK20" s="33"/>
      <c r="BL20" s="33"/>
    </row>
    <row r="21" spans="2:64" ht="36">
      <c r="B21" s="125"/>
      <c r="C21" s="120"/>
      <c r="D21" s="120"/>
      <c r="E21" s="120"/>
      <c r="F21" s="71"/>
      <c r="G21" s="71"/>
      <c r="H21" s="71"/>
      <c r="I21" s="71"/>
      <c r="J21" s="71"/>
      <c r="K21" s="71"/>
      <c r="L21" s="71"/>
      <c r="M21" s="71"/>
      <c r="N21" s="71"/>
      <c r="O21" s="57" t="s">
        <v>254</v>
      </c>
      <c r="P21" s="57" t="s">
        <v>255</v>
      </c>
      <c r="Q21" s="20" t="s">
        <v>82</v>
      </c>
      <c r="R21" s="20" t="s">
        <v>84</v>
      </c>
      <c r="S21" s="48">
        <v>0.3</v>
      </c>
      <c r="T21" s="20">
        <v>2</v>
      </c>
      <c r="U21" s="20" t="s">
        <v>38</v>
      </c>
      <c r="V21" s="20" t="s">
        <v>251</v>
      </c>
      <c r="W21" s="20" t="s">
        <v>48</v>
      </c>
      <c r="X21" s="20" t="s">
        <v>44</v>
      </c>
      <c r="Y21" s="20" t="s">
        <v>44</v>
      </c>
      <c r="Z21" s="20" t="s">
        <v>44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94"/>
      <c r="BK21" s="33"/>
      <c r="BL21" s="33"/>
    </row>
    <row r="22" spans="2:64" ht="36">
      <c r="B22" s="125"/>
      <c r="C22" s="120"/>
      <c r="D22" s="120"/>
      <c r="E22" s="120"/>
      <c r="F22" s="71"/>
      <c r="G22" s="71"/>
      <c r="H22" s="71"/>
      <c r="I22" s="71"/>
      <c r="J22" s="71"/>
      <c r="K22" s="71"/>
      <c r="L22" s="71"/>
      <c r="M22" s="71"/>
      <c r="N22" s="71"/>
      <c r="O22" s="57" t="s">
        <v>256</v>
      </c>
      <c r="P22" s="57" t="s">
        <v>257</v>
      </c>
      <c r="Q22" s="20" t="s">
        <v>82</v>
      </c>
      <c r="R22" s="20" t="s">
        <v>84</v>
      </c>
      <c r="S22" s="48">
        <v>0.4</v>
      </c>
      <c r="T22" s="20">
        <v>200</v>
      </c>
      <c r="U22" s="20" t="s">
        <v>39</v>
      </c>
      <c r="V22" s="20" t="s">
        <v>251</v>
      </c>
      <c r="W22" s="20" t="s">
        <v>59</v>
      </c>
      <c r="X22" s="20" t="s">
        <v>60</v>
      </c>
      <c r="Y22" s="20" t="s">
        <v>61</v>
      </c>
      <c r="Z22" s="20" t="s">
        <v>62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94"/>
      <c r="BK22" s="33"/>
      <c r="BL22" s="33"/>
    </row>
    <row r="23" spans="2:64" ht="36.75" customHeight="1">
      <c r="B23" s="125"/>
      <c r="C23" s="120"/>
      <c r="D23" s="120"/>
      <c r="E23" s="120"/>
      <c r="F23" s="71"/>
      <c r="G23" s="71"/>
      <c r="H23" s="71"/>
      <c r="I23" s="71"/>
      <c r="J23" s="71"/>
      <c r="K23" s="71"/>
      <c r="L23" s="71"/>
      <c r="M23" s="71"/>
      <c r="N23" s="71"/>
      <c r="O23" s="58" t="s">
        <v>258</v>
      </c>
      <c r="P23" s="57" t="s">
        <v>259</v>
      </c>
      <c r="Q23" s="20" t="s">
        <v>82</v>
      </c>
      <c r="R23" s="20" t="s">
        <v>84</v>
      </c>
      <c r="S23" s="48">
        <v>0.2</v>
      </c>
      <c r="T23" s="20">
        <v>5</v>
      </c>
      <c r="U23" s="20" t="s">
        <v>40</v>
      </c>
      <c r="V23" s="20" t="s">
        <v>251</v>
      </c>
      <c r="W23" s="20" t="s">
        <v>50</v>
      </c>
      <c r="X23" s="20" t="s">
        <v>51</v>
      </c>
      <c r="Y23" s="20" t="s">
        <v>52</v>
      </c>
      <c r="Z23" s="20" t="s">
        <v>45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94"/>
      <c r="BK23" s="33"/>
      <c r="BL23" s="33"/>
    </row>
    <row r="24" spans="2:64" ht="38.25" customHeight="1">
      <c r="B24" s="125"/>
      <c r="C24" s="120"/>
      <c r="D24" s="120"/>
      <c r="E24" s="120"/>
      <c r="F24" s="71"/>
      <c r="G24" s="71"/>
      <c r="H24" s="71"/>
      <c r="I24" s="71"/>
      <c r="J24" s="71"/>
      <c r="K24" s="71"/>
      <c r="L24" s="71"/>
      <c r="M24" s="71"/>
      <c r="N24" s="71"/>
      <c r="O24" s="58" t="s">
        <v>314</v>
      </c>
      <c r="P24" s="57" t="s">
        <v>260</v>
      </c>
      <c r="Q24" s="20" t="s">
        <v>82</v>
      </c>
      <c r="R24" s="20" t="s">
        <v>84</v>
      </c>
      <c r="S24" s="48">
        <v>0.2</v>
      </c>
      <c r="T24" s="20">
        <v>3</v>
      </c>
      <c r="U24" s="20" t="s">
        <v>41</v>
      </c>
      <c r="V24" s="20" t="s">
        <v>251</v>
      </c>
      <c r="W24" s="20" t="s">
        <v>53</v>
      </c>
      <c r="X24" s="20" t="s">
        <v>54</v>
      </c>
      <c r="Y24" s="20" t="s">
        <v>55</v>
      </c>
      <c r="Z24" s="20" t="s">
        <v>43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94"/>
      <c r="BK24" s="33"/>
      <c r="BL24" s="33"/>
    </row>
    <row r="25" spans="2:64" ht="36">
      <c r="B25" s="125"/>
      <c r="C25" s="120"/>
      <c r="D25" s="121"/>
      <c r="E25" s="121"/>
      <c r="F25" s="72"/>
      <c r="G25" s="72"/>
      <c r="H25" s="72"/>
      <c r="I25" s="72"/>
      <c r="J25" s="72"/>
      <c r="K25" s="72"/>
      <c r="L25" s="72"/>
      <c r="M25" s="72"/>
      <c r="N25" s="72"/>
      <c r="O25" s="57" t="s">
        <v>261</v>
      </c>
      <c r="P25" s="57" t="s">
        <v>262</v>
      </c>
      <c r="Q25" s="20" t="s">
        <v>82</v>
      </c>
      <c r="R25" s="20" t="s">
        <v>84</v>
      </c>
      <c r="S25" s="48">
        <v>0.3</v>
      </c>
      <c r="T25" s="20">
        <v>56</v>
      </c>
      <c r="U25" s="20" t="s">
        <v>42</v>
      </c>
      <c r="V25" s="20" t="s">
        <v>251</v>
      </c>
      <c r="W25" s="20" t="s">
        <v>331</v>
      </c>
      <c r="X25" s="20" t="s">
        <v>330</v>
      </c>
      <c r="Y25" s="20" t="s">
        <v>332</v>
      </c>
      <c r="Z25" s="20">
        <v>100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94"/>
      <c r="BK25" s="33"/>
      <c r="BL25" s="33"/>
    </row>
    <row r="26" spans="2:64" ht="36" customHeight="1">
      <c r="B26" s="125"/>
      <c r="C26" s="120"/>
      <c r="D26" s="119" t="s">
        <v>263</v>
      </c>
      <c r="E26" s="119" t="s">
        <v>264</v>
      </c>
      <c r="F26" s="70"/>
      <c r="G26" s="70">
        <v>0</v>
      </c>
      <c r="H26" s="70" t="s">
        <v>82</v>
      </c>
      <c r="I26" s="70">
        <v>3</v>
      </c>
      <c r="J26" s="70">
        <v>3</v>
      </c>
      <c r="K26" s="70" t="s">
        <v>333</v>
      </c>
      <c r="L26" s="70" t="s">
        <v>22</v>
      </c>
      <c r="M26" s="70" t="s">
        <v>334</v>
      </c>
      <c r="N26" s="70" t="s">
        <v>279</v>
      </c>
      <c r="O26" s="57" t="s">
        <v>265</v>
      </c>
      <c r="P26" s="57" t="s">
        <v>266</v>
      </c>
      <c r="Q26" s="20" t="s">
        <v>82</v>
      </c>
      <c r="R26" s="20" t="s">
        <v>84</v>
      </c>
      <c r="S26" s="48">
        <v>0.1</v>
      </c>
      <c r="T26" s="20">
        <v>0</v>
      </c>
      <c r="U26" s="20" t="s">
        <v>267</v>
      </c>
      <c r="V26" s="20" t="s">
        <v>194</v>
      </c>
      <c r="W26" s="20">
        <v>0</v>
      </c>
      <c r="X26" s="20">
        <v>2</v>
      </c>
      <c r="Y26" s="20" t="s">
        <v>46</v>
      </c>
      <c r="Z26" s="20" t="s">
        <v>47</v>
      </c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94"/>
      <c r="BK26" s="33"/>
      <c r="BL26" s="33"/>
    </row>
    <row r="27" spans="2:64" ht="36">
      <c r="B27" s="125"/>
      <c r="C27" s="120"/>
      <c r="D27" s="120"/>
      <c r="E27" s="120"/>
      <c r="F27" s="71"/>
      <c r="G27" s="71"/>
      <c r="H27" s="71"/>
      <c r="I27" s="71"/>
      <c r="J27" s="71"/>
      <c r="K27" s="71"/>
      <c r="L27" s="71"/>
      <c r="M27" s="71"/>
      <c r="N27" s="71"/>
      <c r="O27" s="57" t="s">
        <v>195</v>
      </c>
      <c r="P27" s="57" t="s">
        <v>266</v>
      </c>
      <c r="Q27" s="20" t="s">
        <v>82</v>
      </c>
      <c r="R27" s="20" t="s">
        <v>84</v>
      </c>
      <c r="S27" s="48">
        <v>0.1</v>
      </c>
      <c r="T27" s="20">
        <v>0</v>
      </c>
      <c r="U27" s="20" t="s">
        <v>267</v>
      </c>
      <c r="V27" s="20" t="s">
        <v>194</v>
      </c>
      <c r="W27" s="20">
        <v>0</v>
      </c>
      <c r="X27" s="20">
        <v>2</v>
      </c>
      <c r="Y27" s="20" t="s">
        <v>46</v>
      </c>
      <c r="Z27" s="20" t="s">
        <v>47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94"/>
      <c r="BK27" s="33"/>
      <c r="BL27" s="33"/>
    </row>
    <row r="28" spans="2:64" ht="36">
      <c r="B28" s="126"/>
      <c r="C28" s="121"/>
      <c r="D28" s="121"/>
      <c r="E28" s="121"/>
      <c r="F28" s="72"/>
      <c r="G28" s="72"/>
      <c r="H28" s="72"/>
      <c r="I28" s="72"/>
      <c r="J28" s="72"/>
      <c r="K28" s="72"/>
      <c r="L28" s="72"/>
      <c r="M28" s="72"/>
      <c r="N28" s="72"/>
      <c r="O28" s="57" t="s">
        <v>196</v>
      </c>
      <c r="P28" s="57" t="s">
        <v>266</v>
      </c>
      <c r="Q28" s="20" t="s">
        <v>82</v>
      </c>
      <c r="R28" s="20" t="s">
        <v>84</v>
      </c>
      <c r="S28" s="48">
        <v>0.2</v>
      </c>
      <c r="T28" s="20">
        <v>0</v>
      </c>
      <c r="U28" s="20" t="s">
        <v>267</v>
      </c>
      <c r="V28" s="20" t="s">
        <v>194</v>
      </c>
      <c r="W28" s="20">
        <v>2</v>
      </c>
      <c r="X28" s="20" t="s">
        <v>56</v>
      </c>
      <c r="Y28" s="20" t="s">
        <v>57</v>
      </c>
      <c r="Z28" s="20" t="s">
        <v>58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95"/>
      <c r="BK28" s="33"/>
      <c r="BL28" s="33"/>
    </row>
    <row r="29" spans="2:64" ht="36">
      <c r="B29" s="127" t="s">
        <v>305</v>
      </c>
      <c r="C29" s="128" t="s">
        <v>197</v>
      </c>
      <c r="D29" s="129" t="s">
        <v>315</v>
      </c>
      <c r="E29" s="129" t="s">
        <v>198</v>
      </c>
      <c r="F29" s="122" t="s">
        <v>199</v>
      </c>
      <c r="G29" s="122" t="s">
        <v>200</v>
      </c>
      <c r="H29" s="103" t="s">
        <v>358</v>
      </c>
      <c r="I29" s="122" t="s">
        <v>201</v>
      </c>
      <c r="J29" s="103" t="s">
        <v>27</v>
      </c>
      <c r="K29" s="103" t="s">
        <v>28</v>
      </c>
      <c r="L29" s="103" t="s">
        <v>29</v>
      </c>
      <c r="M29" s="103" t="s">
        <v>30</v>
      </c>
      <c r="N29" s="122" t="s">
        <v>202</v>
      </c>
      <c r="O29" s="59" t="s">
        <v>316</v>
      </c>
      <c r="P29" s="59" t="s">
        <v>318</v>
      </c>
      <c r="Q29" s="60" t="s">
        <v>82</v>
      </c>
      <c r="R29" s="60" t="s">
        <v>31</v>
      </c>
      <c r="S29" s="61">
        <v>0.2</v>
      </c>
      <c r="T29" s="62">
        <v>0</v>
      </c>
      <c r="U29" s="62">
        <v>100</v>
      </c>
      <c r="V29" s="62" t="s">
        <v>203</v>
      </c>
      <c r="W29" s="63">
        <v>20</v>
      </c>
      <c r="X29" s="63">
        <v>40</v>
      </c>
      <c r="Y29" s="63">
        <v>70</v>
      </c>
      <c r="Z29" s="63">
        <v>100</v>
      </c>
      <c r="AA29" s="96">
        <v>460</v>
      </c>
      <c r="AB29" s="96">
        <v>460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0">
        <v>100</v>
      </c>
      <c r="AI29" s="90">
        <v>100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6">
        <v>110</v>
      </c>
      <c r="AP29" s="96">
        <v>110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0">
        <v>120</v>
      </c>
      <c r="AW29" s="90">
        <v>120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C29" s="96">
        <v>130</v>
      </c>
      <c r="BD29" s="96">
        <v>130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3" t="s">
        <v>234</v>
      </c>
      <c r="BK29" s="33"/>
      <c r="BL29" s="33"/>
    </row>
    <row r="30" spans="2:64" ht="39" customHeight="1">
      <c r="B30" s="127"/>
      <c r="C30" s="129"/>
      <c r="D30" s="129"/>
      <c r="E30" s="129"/>
      <c r="F30" s="122"/>
      <c r="G30" s="122"/>
      <c r="H30" s="104"/>
      <c r="I30" s="122"/>
      <c r="J30" s="123"/>
      <c r="K30" s="123"/>
      <c r="L30" s="123"/>
      <c r="M30" s="123"/>
      <c r="N30" s="122"/>
      <c r="O30" s="59" t="s">
        <v>306</v>
      </c>
      <c r="P30" s="59" t="s">
        <v>204</v>
      </c>
      <c r="Q30" s="60" t="s">
        <v>82</v>
      </c>
      <c r="R30" s="60" t="s">
        <v>31</v>
      </c>
      <c r="S30" s="61">
        <v>0.1</v>
      </c>
      <c r="T30" s="62">
        <v>9</v>
      </c>
      <c r="U30" s="62" t="s">
        <v>65</v>
      </c>
      <c r="V30" s="62" t="s">
        <v>205</v>
      </c>
      <c r="W30" s="63" t="s">
        <v>32</v>
      </c>
      <c r="X30" s="63" t="s">
        <v>33</v>
      </c>
      <c r="Y30" s="63" t="s">
        <v>34</v>
      </c>
      <c r="Z30" s="63" t="s">
        <v>35</v>
      </c>
      <c r="AA30" s="97"/>
      <c r="AB30" s="97"/>
      <c r="AC30" s="97"/>
      <c r="AD30" s="97"/>
      <c r="AE30" s="97"/>
      <c r="AF30" s="97"/>
      <c r="AG30" s="97"/>
      <c r="AH30" s="91"/>
      <c r="AI30" s="91"/>
      <c r="AJ30" s="91"/>
      <c r="AK30" s="91"/>
      <c r="AL30" s="91"/>
      <c r="AM30" s="91"/>
      <c r="AN30" s="91"/>
      <c r="AO30" s="97"/>
      <c r="AP30" s="97"/>
      <c r="AQ30" s="97"/>
      <c r="AR30" s="97"/>
      <c r="AS30" s="97"/>
      <c r="AT30" s="97"/>
      <c r="AU30" s="97"/>
      <c r="AV30" s="91"/>
      <c r="AW30" s="91"/>
      <c r="AX30" s="91"/>
      <c r="AY30" s="91"/>
      <c r="AZ30" s="91"/>
      <c r="BA30" s="91"/>
      <c r="BB30" s="91"/>
      <c r="BC30" s="97"/>
      <c r="BD30" s="97"/>
      <c r="BE30" s="97"/>
      <c r="BF30" s="97"/>
      <c r="BG30" s="97"/>
      <c r="BH30" s="97"/>
      <c r="BI30" s="97"/>
      <c r="BJ30" s="94"/>
      <c r="BK30" s="33"/>
      <c r="BL30" s="33"/>
    </row>
    <row r="31" spans="2:64" ht="36.75" customHeight="1">
      <c r="B31" s="127"/>
      <c r="C31" s="129"/>
      <c r="D31" s="129"/>
      <c r="E31" s="64" t="s">
        <v>206</v>
      </c>
      <c r="F31" s="62" t="s">
        <v>207</v>
      </c>
      <c r="G31" s="62" t="s">
        <v>208</v>
      </c>
      <c r="H31" s="60" t="s">
        <v>358</v>
      </c>
      <c r="I31" s="62" t="s">
        <v>209</v>
      </c>
      <c r="J31" s="60">
        <v>82.52</v>
      </c>
      <c r="K31" s="60">
        <v>78.17</v>
      </c>
      <c r="L31" s="60">
        <v>73.83</v>
      </c>
      <c r="M31" s="60">
        <v>69.49</v>
      </c>
      <c r="N31" s="62" t="s">
        <v>210</v>
      </c>
      <c r="O31" s="59" t="s">
        <v>307</v>
      </c>
      <c r="P31" s="59" t="s">
        <v>211</v>
      </c>
      <c r="Q31" s="60" t="s">
        <v>83</v>
      </c>
      <c r="R31" s="60" t="s">
        <v>31</v>
      </c>
      <c r="S31" s="61">
        <v>0.1</v>
      </c>
      <c r="T31" s="62">
        <v>0</v>
      </c>
      <c r="U31" s="62">
        <v>1</v>
      </c>
      <c r="V31" s="62" t="s">
        <v>210</v>
      </c>
      <c r="W31" s="63">
        <v>1</v>
      </c>
      <c r="X31" s="63">
        <v>1</v>
      </c>
      <c r="Y31" s="63">
        <v>1</v>
      </c>
      <c r="Z31" s="63">
        <v>1</v>
      </c>
      <c r="AA31" s="98"/>
      <c r="AB31" s="98"/>
      <c r="AC31" s="98"/>
      <c r="AD31" s="98"/>
      <c r="AE31" s="98"/>
      <c r="AF31" s="98"/>
      <c r="AG31" s="98"/>
      <c r="AH31" s="92"/>
      <c r="AI31" s="92"/>
      <c r="AJ31" s="92"/>
      <c r="AK31" s="92"/>
      <c r="AL31" s="92"/>
      <c r="AM31" s="92"/>
      <c r="AN31" s="92"/>
      <c r="AO31" s="98"/>
      <c r="AP31" s="98"/>
      <c r="AQ31" s="98"/>
      <c r="AR31" s="98"/>
      <c r="AS31" s="98"/>
      <c r="AT31" s="98"/>
      <c r="AU31" s="98"/>
      <c r="AV31" s="92"/>
      <c r="AW31" s="92"/>
      <c r="AX31" s="92"/>
      <c r="AY31" s="92"/>
      <c r="AZ31" s="92"/>
      <c r="BA31" s="92"/>
      <c r="BB31" s="92"/>
      <c r="BC31" s="98"/>
      <c r="BD31" s="98"/>
      <c r="BE31" s="98"/>
      <c r="BF31" s="98"/>
      <c r="BG31" s="98"/>
      <c r="BH31" s="98"/>
      <c r="BI31" s="98"/>
      <c r="BJ31" s="95"/>
      <c r="BK31" s="33"/>
      <c r="BL31" s="33"/>
    </row>
    <row r="32" spans="19:64" ht="12.75">
      <c r="S32" s="31">
        <f>SUM(S10:S31)</f>
        <v>4.5</v>
      </c>
      <c r="AA32" s="37">
        <f aca="true" t="shared" si="0" ref="AA32:BI32">SUM(AA10:AA31)</f>
        <v>42975</v>
      </c>
      <c r="AB32" s="37">
        <f t="shared" si="0"/>
        <v>1240</v>
      </c>
      <c r="AC32" s="37">
        <f t="shared" si="0"/>
        <v>0</v>
      </c>
      <c r="AD32" s="37">
        <f t="shared" si="0"/>
        <v>16608</v>
      </c>
      <c r="AE32" s="37">
        <f t="shared" si="0"/>
        <v>0</v>
      </c>
      <c r="AF32" s="37">
        <f t="shared" si="0"/>
        <v>23100</v>
      </c>
      <c r="AG32" s="42">
        <f t="shared" si="0"/>
        <v>2026</v>
      </c>
      <c r="AH32" s="42">
        <f t="shared" si="0"/>
        <v>7314</v>
      </c>
      <c r="AI32" s="42">
        <f t="shared" si="0"/>
        <v>230</v>
      </c>
      <c r="AJ32" s="42">
        <f t="shared" si="0"/>
        <v>0</v>
      </c>
      <c r="AK32" s="42">
        <f t="shared" si="0"/>
        <v>4000</v>
      </c>
      <c r="AL32" s="42">
        <f t="shared" si="0"/>
        <v>0</v>
      </c>
      <c r="AM32" s="42">
        <f t="shared" si="0"/>
        <v>2600</v>
      </c>
      <c r="AN32" s="42">
        <f t="shared" si="0"/>
        <v>484</v>
      </c>
      <c r="AO32" s="42">
        <f t="shared" si="0"/>
        <v>11349</v>
      </c>
      <c r="AP32" s="42">
        <f t="shared" si="0"/>
        <v>250</v>
      </c>
      <c r="AQ32" s="42">
        <f t="shared" si="0"/>
        <v>0</v>
      </c>
      <c r="AR32" s="42">
        <f t="shared" si="0"/>
        <v>4100</v>
      </c>
      <c r="AS32" s="42">
        <f t="shared" si="0"/>
        <v>0</v>
      </c>
      <c r="AT32" s="42">
        <f t="shared" si="0"/>
        <v>6500</v>
      </c>
      <c r="AU32" s="42">
        <f t="shared" si="0"/>
        <v>499</v>
      </c>
      <c r="AV32" s="42">
        <f t="shared" si="0"/>
        <v>11086</v>
      </c>
      <c r="AW32" s="42">
        <f t="shared" si="0"/>
        <v>370</v>
      </c>
      <c r="AX32" s="42">
        <f t="shared" si="0"/>
        <v>0</v>
      </c>
      <c r="AY32" s="42">
        <f t="shared" si="0"/>
        <v>4202</v>
      </c>
      <c r="AZ32" s="42">
        <f t="shared" si="0"/>
        <v>0</v>
      </c>
      <c r="BA32" s="42">
        <f t="shared" si="0"/>
        <v>6000</v>
      </c>
      <c r="BB32" s="42">
        <f t="shared" si="0"/>
        <v>514</v>
      </c>
      <c r="BC32" s="42">
        <f t="shared" si="0"/>
        <v>13225</v>
      </c>
      <c r="BD32" s="42">
        <f t="shared" si="0"/>
        <v>390</v>
      </c>
      <c r="BE32" s="42">
        <f t="shared" si="0"/>
        <v>0</v>
      </c>
      <c r="BF32" s="42">
        <f t="shared" si="0"/>
        <v>4306</v>
      </c>
      <c r="BG32" s="42">
        <f t="shared" si="0"/>
        <v>0</v>
      </c>
      <c r="BH32" s="42">
        <f t="shared" si="0"/>
        <v>8000</v>
      </c>
      <c r="BI32" s="42">
        <f t="shared" si="0"/>
        <v>529</v>
      </c>
      <c r="BJ32" s="33"/>
      <c r="BK32" s="33"/>
      <c r="BL32" s="33"/>
    </row>
    <row r="33" spans="24:64" ht="12.75">
      <c r="X33" s="102" t="s">
        <v>351</v>
      </c>
      <c r="Y33" s="102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33"/>
      <c r="BK33" s="33"/>
      <c r="BL33" s="33"/>
    </row>
    <row r="34" spans="24:64" ht="12.75">
      <c r="X34" s="39" t="s">
        <v>353</v>
      </c>
      <c r="Y34" s="39">
        <v>44034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3:47" ht="12.75">
      <c r="C35" s="21" t="s">
        <v>297</v>
      </c>
      <c r="D35" s="22">
        <v>6</v>
      </c>
      <c r="E35" s="23"/>
      <c r="S35" s="31">
        <v>4.5</v>
      </c>
      <c r="X35" s="21" t="s">
        <v>342</v>
      </c>
      <c r="Y35" s="38">
        <f>AB32+'CULTURA DE PAZ Y CONVIVENCIA'!AB34</f>
        <v>1700</v>
      </c>
      <c r="Z35" s="38"/>
      <c r="AO35" s="45"/>
      <c r="AP35" s="45"/>
      <c r="AQ35" s="45"/>
      <c r="AR35" s="45"/>
      <c r="AS35" s="45"/>
      <c r="AT35" s="45"/>
      <c r="AU35" s="45"/>
    </row>
    <row r="36" spans="3:25" ht="12.75">
      <c r="C36" s="21" t="s">
        <v>298</v>
      </c>
      <c r="D36" s="22">
        <v>22</v>
      </c>
      <c r="E36" s="23"/>
      <c r="X36" s="21" t="s">
        <v>343</v>
      </c>
      <c r="Y36" s="38">
        <v>0</v>
      </c>
    </row>
    <row r="37" spans="24:25" ht="12.75">
      <c r="X37" s="21" t="s">
        <v>344</v>
      </c>
      <c r="Y37" s="38">
        <v>0</v>
      </c>
    </row>
    <row r="38" spans="24:25" ht="12.75">
      <c r="X38" s="21" t="s">
        <v>345</v>
      </c>
      <c r="Y38" s="21" t="s">
        <v>350</v>
      </c>
    </row>
    <row r="39" spans="24:25" ht="12.75">
      <c r="X39" s="21" t="s">
        <v>346</v>
      </c>
      <c r="Y39" s="38">
        <f>AD32+'CULTURA DE PAZ Y CONVIVENCIA'!AD34</f>
        <v>16608</v>
      </c>
    </row>
    <row r="40" ht="12.75">
      <c r="X40" s="21" t="s">
        <v>347</v>
      </c>
    </row>
    <row r="41" spans="24:25" ht="12.75">
      <c r="X41" s="21" t="s">
        <v>348</v>
      </c>
      <c r="Y41" s="38">
        <f>AG32+'CULTURA DE PAZ Y CONVIVENCIA'!AG34</f>
        <v>2026</v>
      </c>
    </row>
    <row r="42" spans="24:25" ht="12.75">
      <c r="X42" s="21" t="s">
        <v>349</v>
      </c>
      <c r="Y42" s="38">
        <f>AF32+'CULTURA DE PAZ Y CONVIVENCIA'!AF34</f>
        <v>23700</v>
      </c>
    </row>
    <row r="44" spans="24:25" ht="12.75">
      <c r="X44" s="102" t="s">
        <v>352</v>
      </c>
      <c r="Y44" s="102"/>
    </row>
    <row r="45" spans="24:25" ht="12.75">
      <c r="X45" s="40" t="s">
        <v>353</v>
      </c>
      <c r="Y45" s="41">
        <f>AH32+'CULTURA DE PAZ Y CONVIVENCIA'!AH34</f>
        <v>7414</v>
      </c>
    </row>
    <row r="46" spans="24:25" ht="12.75">
      <c r="X46" s="21" t="s">
        <v>342</v>
      </c>
      <c r="Y46" s="38">
        <f>AI32+'CULTURA DE PAZ Y CONVIVENCIA'!AI34</f>
        <v>330</v>
      </c>
    </row>
    <row r="47" spans="24:25" ht="12.75">
      <c r="X47" s="21" t="s">
        <v>343</v>
      </c>
      <c r="Y47" s="2">
        <v>0</v>
      </c>
    </row>
    <row r="48" spans="24:25" ht="12.75">
      <c r="X48" s="21" t="s">
        <v>344</v>
      </c>
      <c r="Y48" s="2">
        <v>0</v>
      </c>
    </row>
    <row r="49" spans="24:25" ht="12.75">
      <c r="X49" s="21" t="s">
        <v>345</v>
      </c>
      <c r="Y49" s="21" t="s">
        <v>350</v>
      </c>
    </row>
    <row r="50" spans="24:25" ht="12.75">
      <c r="X50" s="21" t="s">
        <v>346</v>
      </c>
      <c r="Y50" s="38">
        <f>AK32</f>
        <v>4000</v>
      </c>
    </row>
    <row r="51" spans="24:25" ht="12.75">
      <c r="X51" s="21" t="s">
        <v>347</v>
      </c>
      <c r="Y51" s="2">
        <v>0</v>
      </c>
    </row>
    <row r="52" spans="24:25" ht="12.75">
      <c r="X52" s="21" t="s">
        <v>348</v>
      </c>
      <c r="Y52" s="38">
        <f>AN32+'CULTURA DE PAZ Y CONVIVENCIA'!AN34</f>
        <v>484</v>
      </c>
    </row>
    <row r="53" spans="24:25" ht="12.75">
      <c r="X53" s="21" t="s">
        <v>349</v>
      </c>
      <c r="Y53" s="38">
        <f>AM32+'CULTURA DE PAZ Y CONVIVENCIA'!AM34</f>
        <v>2600</v>
      </c>
    </row>
    <row r="54" ht="12.75">
      <c r="Y54" s="38"/>
    </row>
    <row r="55" spans="24:25" ht="12.75">
      <c r="X55" s="102" t="s">
        <v>354</v>
      </c>
      <c r="Y55" s="102"/>
    </row>
    <row r="56" spans="24:25" ht="12.75">
      <c r="X56" s="40" t="s">
        <v>353</v>
      </c>
      <c r="Y56" s="41">
        <f>AO32+'CULTURA DE PAZ Y CONVIVENCIA'!AO34</f>
        <v>12059</v>
      </c>
    </row>
    <row r="57" spans="24:25" ht="12.75">
      <c r="X57" s="21" t="s">
        <v>342</v>
      </c>
      <c r="Y57" s="38">
        <f>AP32+'CULTURA DE PAZ Y CONVIVENCIA'!AP34</f>
        <v>360</v>
      </c>
    </row>
    <row r="58" spans="24:25" ht="12.75">
      <c r="X58" s="21" t="s">
        <v>343</v>
      </c>
      <c r="Y58" s="38">
        <f>'CULTURA DE PAZ Y CONVIVENCIA'!AQ34</f>
        <v>0</v>
      </c>
    </row>
    <row r="59" spans="24:25" ht="12.75">
      <c r="X59" s="21" t="s">
        <v>344</v>
      </c>
      <c r="Y59" s="38">
        <f>AS32+'CULTURA DE PAZ Y CONVIVENCIA'!AS34</f>
        <v>0</v>
      </c>
    </row>
    <row r="60" spans="24:25" ht="12.75">
      <c r="X60" s="21" t="s">
        <v>345</v>
      </c>
      <c r="Y60" s="21" t="s">
        <v>350</v>
      </c>
    </row>
    <row r="61" spans="24:25" ht="12.75">
      <c r="X61" s="21" t="s">
        <v>346</v>
      </c>
      <c r="Y61" s="38">
        <f>AR32+'CULTURA DE PAZ Y CONVIVENCIA'!AR34</f>
        <v>4100</v>
      </c>
    </row>
    <row r="62" spans="24:25" ht="12.75">
      <c r="X62" s="21" t="s">
        <v>347</v>
      </c>
      <c r="Y62" s="2">
        <v>0</v>
      </c>
    </row>
    <row r="63" spans="24:25" ht="12.75">
      <c r="X63" s="21" t="s">
        <v>348</v>
      </c>
      <c r="Y63" s="38">
        <f>AU32+'CULTURA DE PAZ Y CONVIVENCIA'!AU34</f>
        <v>499</v>
      </c>
    </row>
    <row r="64" spans="24:25" ht="12.75">
      <c r="X64" s="21" t="s">
        <v>349</v>
      </c>
      <c r="Y64" s="38">
        <f>AT32+'CULTURA DE PAZ Y CONVIVENCIA'!AT34</f>
        <v>7100</v>
      </c>
    </row>
    <row r="65" ht="12.75">
      <c r="Y65" s="38"/>
    </row>
    <row r="66" spans="24:25" ht="12.75">
      <c r="X66" s="102" t="s">
        <v>355</v>
      </c>
      <c r="Y66" s="102"/>
    </row>
    <row r="67" spans="24:25" ht="12.75">
      <c r="X67" s="40" t="s">
        <v>353</v>
      </c>
      <c r="Y67" s="41">
        <f>AV32+'CULTURA DE PAZ Y CONVIVENCIA'!AV34</f>
        <v>11206</v>
      </c>
    </row>
    <row r="68" spans="24:25" ht="12.75">
      <c r="X68" s="21" t="s">
        <v>342</v>
      </c>
      <c r="Y68" s="38">
        <f>AW32+'CULTURA DE PAZ Y CONVIVENCIA'!AW34</f>
        <v>490</v>
      </c>
    </row>
    <row r="69" spans="24:25" ht="12.75">
      <c r="X69" s="21" t="s">
        <v>343</v>
      </c>
      <c r="Y69" s="38">
        <f>AX32+'CULTURA DE PAZ Y CONVIVENCIA'!AX34</f>
        <v>0</v>
      </c>
    </row>
    <row r="70" spans="24:25" ht="12.75">
      <c r="X70" s="21" t="s">
        <v>344</v>
      </c>
      <c r="Y70" s="38">
        <f>AS43+'CULTURA DE PAZ Y CONVIVENCIA'!AS45</f>
        <v>0</v>
      </c>
    </row>
    <row r="71" spans="24:25" ht="12.75">
      <c r="X71" s="21" t="s">
        <v>345</v>
      </c>
      <c r="Y71" s="21" t="s">
        <v>350</v>
      </c>
    </row>
    <row r="72" spans="24:25" ht="12.75">
      <c r="X72" s="21" t="s">
        <v>346</v>
      </c>
      <c r="Y72" s="38">
        <f>AY32+'CULTURA DE PAZ Y CONVIVENCIA'!AY34</f>
        <v>4202</v>
      </c>
    </row>
    <row r="73" spans="24:25" ht="12.75">
      <c r="X73" s="21" t="s">
        <v>347</v>
      </c>
      <c r="Y73" s="2">
        <v>0</v>
      </c>
    </row>
    <row r="74" spans="24:25" ht="12.75">
      <c r="X74" s="21" t="s">
        <v>348</v>
      </c>
      <c r="Y74" s="38">
        <f>BB32+'CULTURA DE PAZ Y CONVIVENCIA'!BB34</f>
        <v>514</v>
      </c>
    </row>
    <row r="75" spans="24:25" ht="12.75">
      <c r="X75" s="21" t="s">
        <v>349</v>
      </c>
      <c r="Y75" s="38">
        <f>BA32+'CULTURA DE PAZ Y CONVIVENCIA'!BA34</f>
        <v>6000</v>
      </c>
    </row>
    <row r="76" ht="12.75">
      <c r="Y76" s="38">
        <f>SUM(Y68:Y75)</f>
        <v>11206</v>
      </c>
    </row>
    <row r="78" spans="24:25" ht="12.75">
      <c r="X78" s="102" t="s">
        <v>356</v>
      </c>
      <c r="Y78" s="102"/>
    </row>
    <row r="79" spans="24:25" ht="12.75">
      <c r="X79" s="40" t="s">
        <v>353</v>
      </c>
      <c r="Y79" s="41">
        <f>BC32+'CULTURA DE PAZ Y CONVIVENCIA'!BC34</f>
        <v>13355</v>
      </c>
    </row>
    <row r="80" spans="24:25" ht="12.75">
      <c r="X80" s="21" t="s">
        <v>342</v>
      </c>
      <c r="Y80" s="38">
        <f>BD32+'CULTURA DE PAZ Y CONVIVENCIA'!BD34</f>
        <v>520</v>
      </c>
    </row>
    <row r="81" spans="24:25" ht="12.75">
      <c r="X81" s="21" t="s">
        <v>343</v>
      </c>
      <c r="Y81" s="38">
        <f>BE32+'CULTURA DE PAZ Y CONVIVENCIA'!BE34</f>
        <v>0</v>
      </c>
    </row>
    <row r="82" spans="24:25" ht="12.75">
      <c r="X82" s="21" t="s">
        <v>344</v>
      </c>
      <c r="Y82" s="38">
        <f>BG32+'CULTURA DE PAZ Y CONVIVENCIA'!BG34</f>
        <v>0</v>
      </c>
    </row>
    <row r="83" spans="24:25" ht="12.75">
      <c r="X83" s="21" t="s">
        <v>345</v>
      </c>
      <c r="Y83" s="21" t="s">
        <v>350</v>
      </c>
    </row>
    <row r="84" spans="24:25" ht="12.75">
      <c r="X84" s="21" t="s">
        <v>346</v>
      </c>
      <c r="Y84" s="38">
        <f>BF32+'CULTURA DE PAZ Y CONVIVENCIA'!BF34</f>
        <v>4306</v>
      </c>
    </row>
    <row r="85" spans="24:25" ht="12.75">
      <c r="X85" s="21" t="s">
        <v>347</v>
      </c>
      <c r="Y85" s="2">
        <v>0</v>
      </c>
    </row>
    <row r="86" spans="24:25" ht="12.75">
      <c r="X86" s="21" t="s">
        <v>348</v>
      </c>
      <c r="Y86" s="38">
        <f>BI32+'CULTURA DE PAZ Y CONVIVENCIA'!BI34</f>
        <v>529</v>
      </c>
    </row>
    <row r="87" spans="24:25" ht="12.75">
      <c r="X87" s="21" t="s">
        <v>349</v>
      </c>
      <c r="Y87" s="38">
        <f>BH32+'CULTURA DE PAZ Y CONVIVENCIA'!BH34</f>
        <v>8000</v>
      </c>
    </row>
    <row r="88" ht="12.75">
      <c r="Y88" s="38">
        <f>SUM(Y80:Y87)</f>
        <v>13355</v>
      </c>
    </row>
  </sheetData>
  <sheetProtection/>
  <mergeCells count="196">
    <mergeCell ref="AS29:AS31"/>
    <mergeCell ref="AX29:AX31"/>
    <mergeCell ref="AM29:AM31"/>
    <mergeCell ref="AO29:AO31"/>
    <mergeCell ref="BI29:BI31"/>
    <mergeCell ref="AZ19:AZ28"/>
    <mergeCell ref="BA19:BA28"/>
    <mergeCell ref="BF29:BF31"/>
    <mergeCell ref="AW29:AW31"/>
    <mergeCell ref="AV29:AV31"/>
    <mergeCell ref="BG29:BG31"/>
    <mergeCell ref="BI19:BI28"/>
    <mergeCell ref="BA29:BA31"/>
    <mergeCell ref="BB29:BB31"/>
    <mergeCell ref="BC29:BC31"/>
    <mergeCell ref="BE29:BE31"/>
    <mergeCell ref="BC19:BC28"/>
    <mergeCell ref="BF19:BF28"/>
    <mergeCell ref="BE19:BE28"/>
    <mergeCell ref="BJ8:BJ9"/>
    <mergeCell ref="BJ10:BJ18"/>
    <mergeCell ref="BJ19:BJ28"/>
    <mergeCell ref="BJ29:BJ31"/>
    <mergeCell ref="BD29:BD31"/>
    <mergeCell ref="BG19:BG28"/>
    <mergeCell ref="BH19:BH28"/>
    <mergeCell ref="BI10:BI18"/>
    <mergeCell ref="BG10:BG18"/>
    <mergeCell ref="BH29:BH31"/>
    <mergeCell ref="AT19:AT28"/>
    <mergeCell ref="AU19:AU28"/>
    <mergeCell ref="BD19:BD28"/>
    <mergeCell ref="AY29:AY31"/>
    <mergeCell ref="BB19:BB28"/>
    <mergeCell ref="AZ29:AZ31"/>
    <mergeCell ref="AY19:AY28"/>
    <mergeCell ref="AW19:AW28"/>
    <mergeCell ref="AV19:AV28"/>
    <mergeCell ref="B19:B28"/>
    <mergeCell ref="K26:K28"/>
    <mergeCell ref="L26:L28"/>
    <mergeCell ref="M26:M28"/>
    <mergeCell ref="I29:I30"/>
    <mergeCell ref="N29:N30"/>
    <mergeCell ref="B29:B31"/>
    <mergeCell ref="C29:C31"/>
    <mergeCell ref="D29:D31"/>
    <mergeCell ref="E29:E30"/>
    <mergeCell ref="AN29:AN31"/>
    <mergeCell ref="AT29:AT31"/>
    <mergeCell ref="AU29:AU31"/>
    <mergeCell ref="AL29:AL31"/>
    <mergeCell ref="AG29:AG31"/>
    <mergeCell ref="AH29:AH31"/>
    <mergeCell ref="AJ29:AJ31"/>
    <mergeCell ref="AP29:AP31"/>
    <mergeCell ref="AR29:AR31"/>
    <mergeCell ref="AQ29:AQ31"/>
    <mergeCell ref="AI29:AI31"/>
    <mergeCell ref="AK29:AK31"/>
    <mergeCell ref="AF29:AF31"/>
    <mergeCell ref="F29:F30"/>
    <mergeCell ref="AB29:AB31"/>
    <mergeCell ref="G29:G30"/>
    <mergeCell ref="J29:J30"/>
    <mergeCell ref="K29:K30"/>
    <mergeCell ref="L29:L30"/>
    <mergeCell ref="M29:M30"/>
    <mergeCell ref="AE29:AE31"/>
    <mergeCell ref="AD29:AD31"/>
    <mergeCell ref="L19:L25"/>
    <mergeCell ref="AC29:AC31"/>
    <mergeCell ref="AA19:AA28"/>
    <mergeCell ref="AB19:AB28"/>
    <mergeCell ref="AC19:AC28"/>
    <mergeCell ref="AD19:AD28"/>
    <mergeCell ref="AA29:AA31"/>
    <mergeCell ref="M19:M25"/>
    <mergeCell ref="C14:C15"/>
    <mergeCell ref="F16:F18"/>
    <mergeCell ref="E16:E18"/>
    <mergeCell ref="C19:C28"/>
    <mergeCell ref="D19:D25"/>
    <mergeCell ref="D26:D28"/>
    <mergeCell ref="E19:E25"/>
    <mergeCell ref="E26:E28"/>
    <mergeCell ref="F26:F28"/>
    <mergeCell ref="F19:F25"/>
    <mergeCell ref="D8:N8"/>
    <mergeCell ref="BC8:BI8"/>
    <mergeCell ref="AA8:AG8"/>
    <mergeCell ref="AO8:AU8"/>
    <mergeCell ref="AH8:AN8"/>
    <mergeCell ref="B8:B9"/>
    <mergeCell ref="C8:C9"/>
    <mergeCell ref="O8:Z8"/>
    <mergeCell ref="AV8:BB8"/>
    <mergeCell ref="AO10:AO18"/>
    <mergeCell ref="AS10:AS18"/>
    <mergeCell ref="AM10:AM18"/>
    <mergeCell ref="AI10:AI18"/>
    <mergeCell ref="AP10:AP18"/>
    <mergeCell ref="AU10:AU18"/>
    <mergeCell ref="AT10:AT18"/>
    <mergeCell ref="AR10:AR18"/>
    <mergeCell ref="AQ10:AQ18"/>
    <mergeCell ref="AN10:AN18"/>
    <mergeCell ref="AL19:AL28"/>
    <mergeCell ref="AP19:AP28"/>
    <mergeCell ref="AQ19:AQ28"/>
    <mergeCell ref="AX19:AX28"/>
    <mergeCell ref="D14:D15"/>
    <mergeCell ref="J16:J18"/>
    <mergeCell ref="K16:K18"/>
    <mergeCell ref="AB10:AB18"/>
    <mergeCell ref="G26:G28"/>
    <mergeCell ref="I26:I28"/>
    <mergeCell ref="B4:C4"/>
    <mergeCell ref="D4:U4"/>
    <mergeCell ref="B5:C5"/>
    <mergeCell ref="D5:U5"/>
    <mergeCell ref="B6:C6"/>
    <mergeCell ref="B2:U2"/>
    <mergeCell ref="B3:U3"/>
    <mergeCell ref="D6:V6"/>
    <mergeCell ref="X44:Y44"/>
    <mergeCell ref="X55:Y55"/>
    <mergeCell ref="X66:Y66"/>
    <mergeCell ref="X78:Y78"/>
    <mergeCell ref="BH10:BH18"/>
    <mergeCell ref="BC10:BC18"/>
    <mergeCell ref="BD10:BD18"/>
    <mergeCell ref="BE10:BE18"/>
    <mergeCell ref="BF10:BF18"/>
    <mergeCell ref="AZ10:AZ18"/>
    <mergeCell ref="C16:C18"/>
    <mergeCell ref="I16:I18"/>
    <mergeCell ref="G16:G18"/>
    <mergeCell ref="X33:Y33"/>
    <mergeCell ref="J26:J28"/>
    <mergeCell ref="I19:I25"/>
    <mergeCell ref="J19:J25"/>
    <mergeCell ref="H19:H25"/>
    <mergeCell ref="H29:H30"/>
    <mergeCell ref="K19:K25"/>
    <mergeCell ref="BB10:BB18"/>
    <mergeCell ref="AY10:AY18"/>
    <mergeCell ref="AX10:AX18"/>
    <mergeCell ref="AW10:AW18"/>
    <mergeCell ref="AV10:AV18"/>
    <mergeCell ref="BA10:BA18"/>
    <mergeCell ref="L10:L11"/>
    <mergeCell ref="K10:K11"/>
    <mergeCell ref="M16:M18"/>
    <mergeCell ref="AL10:AL18"/>
    <mergeCell ref="AK10:AK18"/>
    <mergeCell ref="AJ10:AJ18"/>
    <mergeCell ref="AH10:AH18"/>
    <mergeCell ref="AG10:AG18"/>
    <mergeCell ref="AF10:AF18"/>
    <mergeCell ref="AE10:AE18"/>
    <mergeCell ref="AD10:AD18"/>
    <mergeCell ref="AC10:AC18"/>
    <mergeCell ref="AA10:AA18"/>
    <mergeCell ref="N10:N11"/>
    <mergeCell ref="M10:M11"/>
    <mergeCell ref="J10:J11"/>
    <mergeCell ref="B10:B18"/>
    <mergeCell ref="N26:N28"/>
    <mergeCell ref="C10:C13"/>
    <mergeCell ref="H10:H11"/>
    <mergeCell ref="G10:G11"/>
    <mergeCell ref="F10:F11"/>
    <mergeCell ref="H16:H18"/>
    <mergeCell ref="E10:E11"/>
    <mergeCell ref="D16:D18"/>
    <mergeCell ref="AS19:AS28"/>
    <mergeCell ref="AR19:AR28"/>
    <mergeCell ref="I10:I11"/>
    <mergeCell ref="AH19:AH28"/>
    <mergeCell ref="AG19:AG28"/>
    <mergeCell ref="AF19:AF28"/>
    <mergeCell ref="AN19:AN28"/>
    <mergeCell ref="AM19:AM28"/>
    <mergeCell ref="AI19:AI28"/>
    <mergeCell ref="N16:N18"/>
    <mergeCell ref="D10:D13"/>
    <mergeCell ref="G19:G25"/>
    <mergeCell ref="H26:H28"/>
    <mergeCell ref="AO19:AO28"/>
    <mergeCell ref="AK19:AK28"/>
    <mergeCell ref="AJ19:AJ28"/>
    <mergeCell ref="AE19:AE28"/>
    <mergeCell ref="O19:O20"/>
    <mergeCell ref="N19:N25"/>
    <mergeCell ref="L16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DesarrolloSoftware</cp:lastModifiedBy>
  <cp:lastPrinted>2012-10-19T22:08:20Z</cp:lastPrinted>
  <dcterms:created xsi:type="dcterms:W3CDTF">2012-03-06T15:40:48Z</dcterms:created>
  <dcterms:modified xsi:type="dcterms:W3CDTF">2012-12-13T19:24:49Z</dcterms:modified>
  <cp:category/>
  <cp:version/>
  <cp:contentType/>
  <cp:contentStatus/>
</cp:coreProperties>
</file>