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9975" activeTab="0"/>
  </bookViews>
  <sheets>
    <sheet name="Elegibles B" sheetId="1" r:id="rId1"/>
  </sheets>
  <definedNames/>
  <calcPr fullCalcOnLoad="1"/>
</workbook>
</file>

<file path=xl/sharedStrings.xml><?xml version="1.0" encoding="utf-8"?>
<sst xmlns="http://schemas.openxmlformats.org/spreadsheetml/2006/main" count="869" uniqueCount="421">
  <si>
    <t>No.</t>
  </si>
  <si>
    <t>DOCUMENTO DE IDENTIFICACION</t>
  </si>
  <si>
    <t>APELLIDOS NOMBRES</t>
  </si>
  <si>
    <t> CC</t>
  </si>
  <si>
    <t> UNIVERSIDAD DE NARIÑO</t>
  </si>
  <si>
    <t>Ciencias sociales, humanas, salud y educación.</t>
  </si>
  <si>
    <t> SALAZAR</t>
  </si>
  <si>
    <t> UNIVERSIDAD MARIANA</t>
  </si>
  <si>
    <t> 1085278230</t>
  </si>
  <si>
    <t> MUÑOZ</t>
  </si>
  <si>
    <t> ZUTTA</t>
  </si>
  <si>
    <t> CAROLINA</t>
  </si>
  <si>
    <t> EDUMULTIVERSO</t>
  </si>
  <si>
    <t> 1085274177</t>
  </si>
  <si>
    <t> MENESES</t>
  </si>
  <si>
    <t> ROSERO</t>
  </si>
  <si>
    <t> JOHN ALEXANDER</t>
  </si>
  <si>
    <t> GIAC</t>
  </si>
  <si>
    <t>Ciencias agropecuarias, mar y recursos hidrobiológicos.</t>
  </si>
  <si>
    <t> 1085272173</t>
  </si>
  <si>
    <t> CALDERÓN</t>
  </si>
  <si>
    <t> DELGADO</t>
  </si>
  <si>
    <t> IVONNE CATHERINE</t>
  </si>
  <si>
    <t> GRUPO DE INVESTIGACIÓN SOBRE REPRODUCCIÓN Y TOXICOLOGÍA DE ORGANISMOS ACUÁTICOS GRITOX</t>
  </si>
  <si>
    <t>Biotecnología</t>
  </si>
  <si>
    <t> 1085298952</t>
  </si>
  <si>
    <t> MORA</t>
  </si>
  <si>
    <t> SOLARTE</t>
  </si>
  <si>
    <t> DIEGO ALEJANDRO</t>
  </si>
  <si>
    <t> GRUPO DE INVESTIGACION SOBRE REPRODUCCION Y TOXICOLOGIA DE ORGANISMOS ACUATICOS</t>
  </si>
  <si>
    <t> MORENO</t>
  </si>
  <si>
    <t> ELITE EMPRESARIAL</t>
  </si>
  <si>
    <t> MARTINEZ</t>
  </si>
  <si>
    <t> MARIA CAMILA</t>
  </si>
  <si>
    <t> ERAZO</t>
  </si>
  <si>
    <t> CULTURA Y REGIÓN</t>
  </si>
  <si>
    <t> 1085286882</t>
  </si>
  <si>
    <t> RIASCOS</t>
  </si>
  <si>
    <t> ORTEGA</t>
  </si>
  <si>
    <t> EDWIN FRANCISCO</t>
  </si>
  <si>
    <t> 10852532229</t>
  </si>
  <si>
    <t> URREGO</t>
  </si>
  <si>
    <t> ELIANA MILENA</t>
  </si>
  <si>
    <t> 1085295321</t>
  </si>
  <si>
    <t> QUINTERO</t>
  </si>
  <si>
    <t> TIMANÁ</t>
  </si>
  <si>
    <t> DIEGO ANDRÉS</t>
  </si>
  <si>
    <t> 1085299861</t>
  </si>
  <si>
    <t> RAMÍREZ</t>
  </si>
  <si>
    <t> CAICEDO</t>
  </si>
  <si>
    <t> SILVANA MARÍA</t>
  </si>
  <si>
    <t> GRUPO DE INVESTIGACIÓN EN INGENIERÍA ELÉCTRICA Y ELECTRÓNICA GIIEE</t>
  </si>
  <si>
    <t>Electrónica, telecomunicaciones e informática (incluye TIC aplicadas y desarrollo de software).</t>
  </si>
  <si>
    <t> 1085276478</t>
  </si>
  <si>
    <t> TARAPUES</t>
  </si>
  <si>
    <t> QUIROZ</t>
  </si>
  <si>
    <t> ANA CAROLINA</t>
  </si>
  <si>
    <t> PIFIL</t>
  </si>
  <si>
    <t> NARVAEZ</t>
  </si>
  <si>
    <t> JUAN PABLO</t>
  </si>
  <si>
    <t> CERON</t>
  </si>
  <si>
    <t> AGUILAR</t>
  </si>
  <si>
    <t> ORDOÑEZ</t>
  </si>
  <si>
    <t> 1085295039</t>
  </si>
  <si>
    <t> ESPAÑA</t>
  </si>
  <si>
    <t> CORPORACION UNIVERSITARIA AUTONOMA DE NARIÑO</t>
  </si>
  <si>
    <t> INMECNAR</t>
  </si>
  <si>
    <t> 1085686524</t>
  </si>
  <si>
    <t> DOMÌNGUEZ</t>
  </si>
  <si>
    <t> CHAUZÀ</t>
  </si>
  <si>
    <t> JOHN JAIRO</t>
  </si>
  <si>
    <t> CULTIVOS ANDINOS</t>
  </si>
  <si>
    <t> 1085283043</t>
  </si>
  <si>
    <t> PORTILLO</t>
  </si>
  <si>
    <t> BENAVIDES</t>
  </si>
  <si>
    <t> NATALY MARCELA</t>
  </si>
  <si>
    <t> BIOLOGIA DE PARAMOS Y ECOSISTEMAS ANDINOS</t>
  </si>
  <si>
    <t>Minería, energía, ambiente, biodiversidad y hábitat.</t>
  </si>
  <si>
    <t> ARTEAGA</t>
  </si>
  <si>
    <t> 1085299059</t>
  </si>
  <si>
    <t> GUERRERO</t>
  </si>
  <si>
    <t> LOPEZ</t>
  </si>
  <si>
    <t> DIANA ALEJANDRA</t>
  </si>
  <si>
    <t> GRUPO DE INVESTIGACION EN RIESGOS, AMENAZAS Y MEDIO AMBIENTE</t>
  </si>
  <si>
    <t> 1085261365</t>
  </si>
  <si>
    <t> REALPE</t>
  </si>
  <si>
    <t> CABRERA</t>
  </si>
  <si>
    <t> DAVID RICARDO JAVIER</t>
  </si>
  <si>
    <t> GIA (GRUPO DE INVESTIGACIÓN AMBIENTAL)</t>
  </si>
  <si>
    <t> 1081593888</t>
  </si>
  <si>
    <t> ARCOS</t>
  </si>
  <si>
    <t> ORTIZ</t>
  </si>
  <si>
    <t> GISMAR</t>
  </si>
  <si>
    <t> 1085918260</t>
  </si>
  <si>
    <t> CHAMORRO</t>
  </si>
  <si>
    <t> CINDY LORENA</t>
  </si>
  <si>
    <t> 1085299488</t>
  </si>
  <si>
    <t> LEIDY ALEJANDRA</t>
  </si>
  <si>
    <t> MATERIALES FUNCIONALES Y CATALISIS</t>
  </si>
  <si>
    <t> 1124313895</t>
  </si>
  <si>
    <t> FRANCISCO JOSE</t>
  </si>
  <si>
    <t> IDENTIDAD CONTABLE</t>
  </si>
  <si>
    <t> 1085292778</t>
  </si>
  <si>
    <t> PANTOJA</t>
  </si>
  <si>
    <t> DÍAZ</t>
  </si>
  <si>
    <t> JONNY JAIR</t>
  </si>
  <si>
    <t> 1086360775</t>
  </si>
  <si>
    <t> PABON</t>
  </si>
  <si>
    <t> FIGUEROA</t>
  </si>
  <si>
    <t> LIZETH VANESSA</t>
  </si>
  <si>
    <t> SALUD PUBLICA</t>
  </si>
  <si>
    <t> 1085297237</t>
  </si>
  <si>
    <t> RODRIGUEZ</t>
  </si>
  <si>
    <t> VIVIANA ANDREA</t>
  </si>
  <si>
    <t> 1085293173</t>
  </si>
  <si>
    <t> MAYA</t>
  </si>
  <si>
    <t> JUAN SEBASTIAN</t>
  </si>
  <si>
    <t> VALENCIA</t>
  </si>
  <si>
    <t> 1085282285</t>
  </si>
  <si>
    <t> MOSQUERA</t>
  </si>
  <si>
    <t> QUINTANA</t>
  </si>
  <si>
    <t> NATALIA ANDREA</t>
  </si>
  <si>
    <t> GRUPO DE INVESTIGACION EN PRODUCTOS DE IMPORTANCIA BIOLOGICA</t>
  </si>
  <si>
    <t> 1087415440</t>
  </si>
  <si>
    <t> RESTREPO</t>
  </si>
  <si>
    <t> JIMMY MATEO</t>
  </si>
  <si>
    <t> GRUPO APLICADA EN SISTEMAS -GRIAS</t>
  </si>
  <si>
    <t> 1085275655</t>
  </si>
  <si>
    <t> GARCÍA</t>
  </si>
  <si>
    <t> LÓPEZ</t>
  </si>
  <si>
    <t> GENÉTICA Y EVOLUCIÓN DE ORGANISMOS TROPICALES</t>
  </si>
  <si>
    <t> GOMEZ</t>
  </si>
  <si>
    <t> 1086755003</t>
  </si>
  <si>
    <t> BORJA</t>
  </si>
  <si>
    <t> CULTID</t>
  </si>
  <si>
    <t> EDDIE JHONATAN</t>
  </si>
  <si>
    <t> CENTRO DE INVESTIGACION EN MATERIALES-CIMA</t>
  </si>
  <si>
    <t> 1085270043</t>
  </si>
  <si>
    <t> CEBALLOS</t>
  </si>
  <si>
    <t> BIOPROSPECCION</t>
  </si>
  <si>
    <t> 1085289635</t>
  </si>
  <si>
    <t> MEJIA</t>
  </si>
  <si>
    <t> LIZETH GIOVANNA</t>
  </si>
  <si>
    <t> GRUPO DE INVESTIGACION EN SALUD Y ENFERMEDAD</t>
  </si>
  <si>
    <t> 1085277775</t>
  </si>
  <si>
    <t> ANDRES ANTONIO</t>
  </si>
  <si>
    <t> GIACEG</t>
  </si>
  <si>
    <t> GRUPO DE INVESTIGACIÓN EN ACUICULTURA (GIAC)</t>
  </si>
  <si>
    <t> 1085252822</t>
  </si>
  <si>
    <t> MORAN</t>
  </si>
  <si>
    <t> BURGOS</t>
  </si>
  <si>
    <t> JOSE GUIDO</t>
  </si>
  <si>
    <t> GRUPO DE INVESTIGACIONES GEOGRAFICAS ECONOMICO-SOCIALES Y AMBIENTALES GEA</t>
  </si>
  <si>
    <t> 1085294393</t>
  </si>
  <si>
    <t> GOYES</t>
  </si>
  <si>
    <t> DAVID RICARDO</t>
  </si>
  <si>
    <t> MONCAYO</t>
  </si>
  <si>
    <t> 1144053680</t>
  </si>
  <si>
    <t> PUERRES</t>
  </si>
  <si>
    <t> UNIVERSIDAD DEL VALLE</t>
  </si>
  <si>
    <t> GAOX</t>
  </si>
  <si>
    <t> 1121506506</t>
  </si>
  <si>
    <t> REVELO</t>
  </si>
  <si>
    <t> GRUPO DE INVESTIGACIÓN EN MATERIALES FUNCIONALES Y CATALISIS</t>
  </si>
  <si>
    <t> 1085294535</t>
  </si>
  <si>
    <t> JURADO</t>
  </si>
  <si>
    <t> PRINIT SOLEIT</t>
  </si>
  <si>
    <t> 1085285017</t>
  </si>
  <si>
    <t> GRIAS</t>
  </si>
  <si>
    <t> 1151943573</t>
  </si>
  <si>
    <t> EIDER ANSISAR</t>
  </si>
  <si>
    <t> 1085298783</t>
  </si>
  <si>
    <t> MAYRA ALEJANDRA</t>
  </si>
  <si>
    <t> GALERAS.NET</t>
  </si>
  <si>
    <t> BASTIDAS</t>
  </si>
  <si>
    <t> 1085306270</t>
  </si>
  <si>
    <t> CIENCIA Y TECNOLOGIA DEL CARBON</t>
  </si>
  <si>
    <t> 1085900117</t>
  </si>
  <si>
    <t> TARAMUEL</t>
  </si>
  <si>
    <t> EDWIN ALEXANDER</t>
  </si>
  <si>
    <t> ARQUEODIVERSIDAD</t>
  </si>
  <si>
    <t>Pertenece a minorias étnicas</t>
  </si>
  <si>
    <t>Si</t>
  </si>
  <si>
    <t>No</t>
  </si>
  <si>
    <t>Certificados de experiencia adquirida en grupos de investigación</t>
  </si>
  <si>
    <t>EFECTO DE LAS PRACTICAS DE MANEJO AGRICOLA Y NO AGRICOLA SOBRE LA ABUNDANCIA Y DENSIDAD DE LAS ESPECIES VEGETALES EMPLEADAS EN MEDICINA VETERINARIA EN EL PIEDEMONTE COSTERO NARIÑENSE.</t>
  </si>
  <si>
    <t>DIAGNÓSTICO MOLECULAR DE POLIMORFISMOS ASOCIADOS AL
DESARROLLO DE CÁNCER GÁSTRICO EN NARIÑO</t>
  </si>
  <si>
    <t>ALTERNATIVA BIOLÓGICA DE DESCONTAMINACIÓN DE AGUAS RESIDUALES DEL RIO PASTO A PARTIR DE SEMILLAS DE Moringa oleifera</t>
  </si>
  <si>
    <t>CARACTERIZACIÓN DE CRUSTÁCEOS ANFÍPODOS PRESENTES EN LA
ENSENADA DE TUMACOY SU APORTE NUTRICIONAL CON APLICABILIDAD EN
ALIMENTACIÓN DE ESPECIES CON POTENCIAL ACUICOLA</t>
  </si>
  <si>
    <t>REDUCCIÓN DE AMONIO EN LIXIVIADOS DEL RELLENO SANITARIO DE SAN BERNARDO NARIÑO EMPLEANDO EL PROCESO DE PRECIPITACIÓN DE ESTRUVITA</t>
  </si>
  <si>
    <t>IMPLEMENTACION DE UN GEOCODIFICADOR DE EVENTOS GEORREFERENCIADOS A NIVEL DE DIRECCIONES URBANAS PARA LA IDENTIFICACION DE PATRONES DELICTIVOS FATALES Y NO FATALES EN ZONAS ESPECIFICAS DEL MUNICIPIO DE PASTO</t>
  </si>
  <si>
    <t>RECORRIENDO LA HUELLA DE LOS DE ADELANTE: ANÁLISIS MORFOLÓGICO E
ICONOGRÁFICO DE LOS PERIODOS CULTURALES CERÁMICOS PREHISPÁNICOS
PIARTAL – CAPULÍ EN EL TERRITORIO DE LOS PASTOS (SUR DE COLOMBIA Y
NORTE DE ECUADOR) PARA EL FORTALECIMIENTO DE LA EDUCACIÓN PROPIA.</t>
  </si>
  <si>
    <t>INCIDENCIA DE LOS PRINCIPALES FACTORES DE EMPRENDIMIENTO SOBRE LA ECONOMIA FORMAL EN LA PEQUEÑA, MEDIANA Y GRAN EMPRESA DEL MUNICIPIO DE PASTO 2009 - 2014</t>
  </si>
  <si>
    <t>CONSTRUCCIÓN DE UNA PLATAFORMA WEB PARA SEGUIMIENTO, MONITOREO, CONTROL Y EVALUACIÓN DE PROYECTOS DE INVERSIÓN PÚBLICA EN LA GOBERNACIÓN DEL DEPARTAMENTO DE NARIÑO.</t>
  </si>
  <si>
    <t>PRODUCCIÓN DE BIOCHAR POR MEDIO DE PIRÓLISIS A PARTIR DE RESIDUOS</t>
  </si>
  <si>
    <t>CERES - PLATAFORMA WEB MOVIL DE DIFUSION Y COMERCIALIZACION DE PRODUCTOS DEL CAMPO PARA EL BENEFICIO DEL AGRICULTOR NARIÑENSE</t>
  </si>
  <si>
    <t xml:space="preserve">EVALUACIÓN DEL DESEMPEÑO PRODUCTIVO DE JUVENILES DE TRUCHA ARCOÍRIS ( Oncorhynchus mykiss ) MEDIANTE LA ADICIÓN EN EL ALIMENTO DE PROBIÓTICO AISLADO DE ESPECÍMENES DE TRUCHA CAPTURADOS DEL MEDIO AMBIENTE. </t>
  </si>
  <si>
    <t>PRODUCCION DE CARBON ACTIVADO FISICAMENTE A ESCALA DE LABORATORIO A PARTIR DE CUESCO DE PALMA AFRICANA Y SU APLICACIÓN E EL TRATAMIENTO DE AGUAS RESIDUALES.</t>
  </si>
  <si>
    <t xml:space="preserve">DISEÑO DE MÉTODO Y TÉCNICA DE ESTUDIO PARA EL ANÁLISIS FORMAL
MUSICAL BASADO EN LA PERCEPCIÓN DE UN OBJETO FENOMÉNICO DESDE LA
FUNDAMENTACIÓN ESTÉTICA Y SUS VALORES FORMALES-SENSORIALES DE LA MÚSICA OCCIDENTAL. </t>
  </si>
  <si>
    <t>EFECTO DEL CONTENIDO DE ESTRONCIO SOBRE LA ESTRUCTURA DE LA MANGANITA LaxCeySr0,33-zMnO3 (z = 0,0; 0,1 ó 0,15) Y EVALUACIÓN DE SU ACTIVIDAD CATALÍTICA EN LA OXIDACIÓN DE GLP (GAS LICUADO DE PETROLEO) COMERCIAL</t>
  </si>
  <si>
    <t>ANÁLISIS DE SENSIBILIDAD BIOFÍSICA Y ESPACIAL DEL CULTIVO DE LA PAPA ANTE EL CAMBIO CLIMÁTICO EN LA ZONA ANDINA DEL DEPARTAMENTO DE NARIÑO</t>
  </si>
  <si>
    <t>MODALIDAD A LA QUE APLICA</t>
  </si>
  <si>
    <t>GOBERNACION DE NARIÑO</t>
  </si>
  <si>
    <t>SECRETARIA DE PLANEACION DEPARTAMENTAL</t>
  </si>
  <si>
    <t>CONVOCATORIA FORMACION DE TALENTO HUMANO  01-2014    COMPONENTE: JOVENES INVESTIGADORES E INNOVADORES</t>
  </si>
  <si>
    <t xml:space="preserve">IMPLEMENTACIÓN DE UN MODELO DE GESTIÓN DE CONOCIMIENTO PARA LA BUSQUEDA INTELIGENTE Y RECUPERACIÓN DE INFORMACIÓN RELACIONADA CON DOCUMENTOS DIGITALES </t>
  </si>
  <si>
    <t>ELITES CRIOLLAS Y LA RECONFIGURACIÓN DEL PODER EN LOS DOCUMENTOS POLÍTICOS EN LAS PROVINCIAS DE PASTO Y SANTAFÉ 1810-1815.</t>
  </si>
  <si>
    <t>GRUPO DE INVESTIGACIÓN PARA EL DESARROLLO DE LA EDUCACIÓN Y LA PEDAGOGÍA GIDEP RECONOCIDO POR COLCIENCIAS EN CATEGORÍA “D” CÓDIGO: COL0042479</t>
  </si>
  <si>
    <t>UNIVERSIDAD DE NARIÑO</t>
  </si>
  <si>
    <t>GRUPO DE INVESTIGACION</t>
  </si>
  <si>
    <t>AGROFORESTERIA Y RECURSOS NATURALES</t>
  </si>
  <si>
    <t>UNIVERSIDAD O EMPRESA</t>
  </si>
  <si>
    <t>Promedio Acumulado Notas</t>
  </si>
  <si>
    <t>CRITERIOS DE EVALUACION</t>
  </si>
  <si>
    <t>Planteamiento del problema (10%)</t>
  </si>
  <si>
    <t>Estados del arte (7%)</t>
  </si>
  <si>
    <t>Objetivos (7%)</t>
  </si>
  <si>
    <t>Metodología (6%)</t>
  </si>
  <si>
    <t>Trayectoria Grupo Investigación (5%)</t>
  </si>
  <si>
    <t>Resultados esperados (5%)</t>
  </si>
  <si>
    <t>Impactos esperados (5%)</t>
  </si>
  <si>
    <t>Cronograma (5%)</t>
  </si>
  <si>
    <t>PUNTAJE TOTAL (50 puntos)</t>
  </si>
  <si>
    <t>NOMBRE DE LA PROPUESTA DE INVESTIGACIÓN</t>
  </si>
  <si>
    <t>OBSERVACIOINES</t>
  </si>
  <si>
    <t xml:space="preserve"> El estado del arte se presenta de manera excesivamente resumida, y no se puntualiza cómo se relacionan las referencias propuestas con la problemática local.
- Es importante revisar, si el volumen de trabajo para alcanzar los objetivos planteados si ameritan la ocupación de 2 jóvenes investigadores.</t>
  </si>
  <si>
    <t>Aunque el planteamiento del problema se enfoca hacia el estudio de fuentes alternativas de colorantes de origen natural, en la pregunta problema no se entiende muy bien qué tiene que ver la actividad antiradical con las propiedades colorantes del extracto del ulluco o sobre su estabilidad?
- Lo mismo por ende se evidencia a la hora de formular los objetivos y la metodología para alcanzarlos.</t>
  </si>
  <si>
    <t>Aunque es claro el potencial de este tipo de materiales en la descomposición de compuestos orgánicos volátiles (COVs), no está muy claro cómo se aprovecharán los resultados en el contexto local, teniendo en cuenta que Nariño no se caracteriza por tener industria química que los pueda aprovechar.
- No presenta trayectoria de entidad y grupo postulantes, sino solo marginalmente dentro de los impactos.</t>
  </si>
  <si>
    <t>El problema identificado no es claro, además de no permitir definir desde que perspectiva se formula la propuesta. En relación al estado del arte no presenta ninguna experiencia significativa para la propuesta, más bien plantea algunos problemas que se vienen presentado con respecto a la trucha alcoiris.</t>
  </si>
  <si>
    <t>En el objetivo especifico 1 se relaciona el termino ganadero, donde se debería modificar a pecuario donde se incluyen las especies menores. Con relación al grupo de investigación se recomienda definir claramente los programas y los proyectos que ha venido trabajando el PIFIL.</t>
  </si>
  <si>
    <t>No hay una identificación clara de la problemática que afecta al sector; además no no sustentar con cifras la problemática presentada. En relación a los objetivos especificos es recomendable integrar los municipios donde se desarrollará la propuesta.</t>
  </si>
  <si>
    <t>Con respecto al objetivo especifico No. 2 incluye el termino negocios que a nuestro criterio que no tiene relación con el objetivo general planteado</t>
  </si>
  <si>
    <t xml:space="preserve">La temática de la propuesta se encuentra dentro del contexto actual y es prioridad a nivel nacional y mundial apuntándole a la educación o estrategias pedagógicas para el entendimiento del impacto ambiental, dentro de los grupos focales escolares seleccionados. Con el desarrollo de la investigación joven investigador podrá ampliar sus conocimientos en el trabajo con la comunidad y su inclusión en los procesos de investigación, siendo este uno de los mayores limitantes de la transferencia en la investigación. El grupo proponente presenta experiencia en la temática abordada en la propuesta. Los productos a entregar no contemplan publicación de artículos científicos por lo que se aconseja incluir esto dentro de los resultados del trabajo. Se resalta las actividades de divulgación de los resultados. </t>
  </si>
  <si>
    <t>El documento presentado se encuentra formulado bajo un formato adecuado, y plantea una temática de importancia en los tratamientos para la producción de agua potable que garantizará la inocuidad del mismo. Con la ejecución del proyecto el joven investigador podrá ampliar y aplicar conocimientos en técnicas moleculares bajo la estandarización de protocolos específicos para la detección de virus. El grupo proponente presenta experiencia en la temática abordada en la propuesta. Los productos a entregar contemplan publicación de artículos científicos.</t>
  </si>
  <si>
    <t xml:space="preserve">El tema de investigación se enfoca en la combinación de la pirólisis de biomasa y la aplicación del biochar a partir de residuos agroindustriales como un tipo de tecnología carbono-negativa. Se encuentra planeado de una forma adecuada con objetivos y resultados que involucran la publicación de un artículo en revistas indexadas. </t>
  </si>
  <si>
    <t> 1085295976</t>
  </si>
  <si>
    <t> CHAVES</t>
  </si>
  <si>
    <t> 1085300466</t>
  </si>
  <si>
    <t> GOMAJOA</t>
  </si>
  <si>
    <t> 1085296559</t>
  </si>
  <si>
    <t> GÓMEZ</t>
  </si>
  <si>
    <t> HERNÁNDEZ</t>
  </si>
  <si>
    <t> ENITH AMANDA</t>
  </si>
  <si>
    <t> 1085305747</t>
  </si>
  <si>
    <t> PAZ</t>
  </si>
  <si>
    <t> ENRIQUEZ</t>
  </si>
  <si>
    <t> PAOLA SOFIA</t>
  </si>
  <si>
    <t> 1085290124</t>
  </si>
  <si>
    <t> BASANTE</t>
  </si>
  <si>
    <t> JESSICA SARAY</t>
  </si>
  <si>
    <t> 1085277835</t>
  </si>
  <si>
    <t> PERDOMO</t>
  </si>
  <si>
    <t> MARIA ISABEL</t>
  </si>
  <si>
    <t> 1085248749</t>
  </si>
  <si>
    <t> TRUJILLO</t>
  </si>
  <si>
    <t> TORRES</t>
  </si>
  <si>
    <t> CARLOS MAURICIO</t>
  </si>
  <si>
    <t> 1085271822</t>
  </si>
  <si>
    <t> HIDALGO</t>
  </si>
  <si>
    <t> ERIKA VIVIANA</t>
  </si>
  <si>
    <t> 1085303194</t>
  </si>
  <si>
    <t> PAOLA MILENA</t>
  </si>
  <si>
    <t> 1085926209</t>
  </si>
  <si>
    <t> VELA</t>
  </si>
  <si>
    <t>VILLEGAS</t>
  </si>
  <si>
    <t>YEPEZ</t>
  </si>
  <si>
    <t>CAMILO</t>
  </si>
  <si>
    <t> GRUPO DE INVESTIGACIÓN ESTUDIOS LATINOAMERICANOS</t>
  </si>
  <si>
    <t> GRUPO DE INVESTIGACIÓN EN ECOLOGÍA EVOLUTIVA</t>
  </si>
  <si>
    <t> BIOTECNOLOGÍA AGROINDUSTRIAL Y AMBIENTAL-BIOTA</t>
  </si>
  <si>
    <t> TECNOLOGÍAS EMERGENTES EN AGROINDUSTRIA</t>
  </si>
  <si>
    <t>GAIDA</t>
  </si>
  <si>
    <t> Biotecnología</t>
  </si>
  <si>
    <t xml:space="preserve">La propuesta es bastante extensa (11) hojas, pero no se ajusta exactamente a los items definidos en la convocatoria, por ejemplo, incluye marco teórico y marco conceptual. Posiblemente, la concentración de la autora en el marco conceptual, impide visualizar los verdaderos impactos en el arte y la cultura de esta propuesta.  El objetivo especifico "Desarrollar actividades propuestas para la comprensión de los conceptos
y su función en el análisis musical" debe enfocarse a definir qué es lo que se desea lograr con la investigación. El término "desarrollo de actividades propuestas" es muy ambiguo. En la propuesta no se describe la trayectoria y experiencia del grupo de investigación que respalda a la joven.  </t>
  </si>
  <si>
    <t>En el título de la propuesta: INCIDENCIA DE LOS PRINCIPALES FACTORES DE EMPRENDIMIENTO SOBRE LA ECONOMIA FORMAL EN LA PEQUEÑA, MEDIANA Y GRAN EMPRESA DEL MUNICIPIO DE PASTO 2009 - 2014 se toma como objeto de estudio "la gran empresa"; se recomienda revisar este concepto, puesto que en Pasto no existe gran empresa. En la propuesta no se especifican los modelos economètricos a utilizar. En el objetivo especifico "Analizar el  impacto de los principales factores de emprendimiento sobre la pequeña, mediana y gran empresa en Pasto para el año 2014" se debe considerar que la investigación propone utilizar series temporales y no datos de corte transversal, por lo tanto, el análisis es para 2009-2014 y no únicamente para 2014. La propuesta carece de bibliografìa.</t>
  </si>
  <si>
    <t>La propuesta superó excesivamente el número de páginas màximo establecidas en la convocatoria. De igual manera no se ciñó a la estructura definida en la convocatoria. El diagnóstico de las empresas deberìa circunscribirse no sólo a las comercializadoras de hortalizas en el municipio de Pasto, sino en el departamento de Nariño. La propuesta de investigación sólo conduciría a un diagnóstico sin estrategia de transferencia de conocimiento. Se deben revisar los objetivos específicos, es posible que ya se hayan logrado a través de otros estudios. Los impactos de esta investigación son un tanto exagerados en comparación con los objetivos propuestos.</t>
  </si>
  <si>
    <t>Si bien esta investigación es muy valiosa en el àrea de historia cultural, la presente convocatoria en el Componente busca fortalecer Grupos de Investigación de entidades del Sistema Nacional de Ciencia, Tecnología e Innovación (SNCTI) en áreas priorizadas por el departamento de Nariño, de acuerdo con las apuestas productivas regionales, aplicando la metodología de “aprender – haciendo con criterio”. Se aprecia que la siguiente propuesta de investigación no es coherente con el objetivo de la convocatoria centrada en la transformación del aparato productivo del departamento de Nariño a través del conocimiento.  En el cronograma de actividades no se describen detalladamente las acciones que se desarrollarán durante la investigación, simplemente, se enuncia la ejecución de las fases 1, 2 y 3. La propuesta adolece de bibliografìa.</t>
  </si>
  <si>
    <t>Si bien esta investigación es muy valiosa en el àrea de historia cultural, la presente convocatoria en el Componente busca fortalecer Grupos de Investigación de entidades del Sistema Nacional de Ciencia, Tecnología e Innovación (SNCTI) en áreas priorizadas por el departamento de Nariño, de acuerdo con las apuestas productivas regionales, aplicando la metodología de “aprender – haciendo con criterio”. Se aprecia que la siguiente propuesta de investigación es coherente con el objetivo de la convocatoria centrada en la transformación del aparato productivo del departamento de Nariño a través del conocimiento en la medida que la iconografìa que se identifique sea incorporada en la producciòn de tejidos (artesanìa) entre el Pueblo de Los Pastos como valor agregado histórico (elemento diferenciador).  Se recomienda incluir en la propuesta una estrategia de transferencia y apropiación del conocimiento que trascienda a las tres (03) instituciones educativas indìgenas propuestas, considerando que la iconografìa investigada deberìa formar parte de la artesanìa indìgena del Pueblo de Los Pastos (tejidos) como parte de un valor agregado cultural y económico.</t>
  </si>
  <si>
    <t xml:space="preserve">Si bien esta investigación es muy valiosa en el àrea de la historia, la polìtica y la sociologìa, la presente convocatoria en el Componente busca fortalecer Grupos de Investigación de entidades del Sistema Nacional de Ciencia, Tecnología e Innovación (SNCTI) en áreas priorizadas por el departamento de Nariño, de acuerdo con las apuestas productivas regionales, aplicando la metodología de “aprender – haciendo con criterio”. Se aprecia que la siguiente propuesta de investigación no es coherente con el objetivo de la convocatoria centrada en la transformación del aparato productivo del departamento de Nariño a través del conocimiento. </t>
  </si>
  <si>
    <t>PUNTAJE TOTAL</t>
  </si>
  <si>
    <t xml:space="preserve">OBTENCION, FRACCIONAMIENTO Y DETERMINACION DE LA COMPOSICION DE EXTRACTOS POLIFENOLICOS DEL AGUACATE, POTENCIALES INHIBIDORES DEL CANCER GASTRICO, </t>
  </si>
  <si>
    <t>USO DE RESIDUALES OBTENIDOS DEL MACROMICETE P. ostreatus COMO COBERTURA O ABONO ORGANICO</t>
  </si>
  <si>
    <t>DESARROLLO DE UN PROCESO DE CONSERVACIÓN DE ACEITE DE MORA (Rubus
glaucus) MEDIANTE LA TÉCNICA DE MICROENCAPSULACIÓN “SPRAY DRYING”</t>
  </si>
  <si>
    <t>EVALUACIÓN DE LA ACTIVIDAD ANTIOXIDANTE DE ACEITES DE FRUTAS MEDIANTE EL
MÉTODO DE !- CAROTENO</t>
  </si>
  <si>
    <r>
      <rPr>
        <b/>
        <sz val="11"/>
        <color indexed="8"/>
        <rFont val="Cambria"/>
        <family val="1"/>
      </rPr>
      <t>Planteamiento del problema</t>
    </r>
    <r>
      <rPr>
        <sz val="11"/>
        <color indexed="8"/>
        <rFont val="Cambria"/>
        <family val="1"/>
      </rPr>
      <t xml:space="preserve">: No hay claridad en el objeto de investigación porque se confunde la expresión del gen vtg en diferentes condiciones con la secuenciación del gen vtg de pez Aequidens metae. </t>
    </r>
    <r>
      <rPr>
        <b/>
        <sz val="11"/>
        <color indexed="8"/>
        <rFont val="Cambria"/>
        <family val="1"/>
      </rPr>
      <t>Estado del Arte</t>
    </r>
    <r>
      <rPr>
        <sz val="11"/>
        <color indexed="8"/>
        <rFont val="Cambria"/>
        <family val="1"/>
      </rPr>
      <t xml:space="preserve">: se describe adecuadamente y el 61% de la bibliografia citada es de los últimos 5 años. </t>
    </r>
    <r>
      <rPr>
        <b/>
        <sz val="11"/>
        <color indexed="8"/>
        <rFont val="Cambria"/>
        <family val="1"/>
      </rPr>
      <t>Objetivos</t>
    </r>
    <r>
      <rPr>
        <sz val="11"/>
        <color indexed="8"/>
        <rFont val="Cambria"/>
        <family val="1"/>
      </rPr>
      <t xml:space="preserve">: Los objetivos específicos son actividades. </t>
    </r>
    <r>
      <rPr>
        <b/>
        <sz val="11"/>
        <color indexed="8"/>
        <rFont val="Cambria"/>
        <family val="1"/>
      </rPr>
      <t>Metodología</t>
    </r>
    <r>
      <rPr>
        <sz val="11"/>
        <color indexed="8"/>
        <rFont val="Cambria"/>
        <family val="1"/>
      </rPr>
      <t xml:space="preserve">: Considerando que en el problema se menciona que existen compuestos de pertubación endocrina que inducen la expresión del gen vtg, en la metodologia no se mencionan experimentos para este proposito. por otra parte, si la idea es secuenciar el gen vtg no es necesario realizar un proceso de trnascripción inversa, dada que se puede resolver con el diseño de primers para amplificar el gen en cuestión. </t>
    </r>
    <r>
      <rPr>
        <b/>
        <sz val="11"/>
        <color indexed="8"/>
        <rFont val="Cambria"/>
        <family val="1"/>
      </rPr>
      <t>Resultados esperados</t>
    </r>
    <r>
      <rPr>
        <sz val="11"/>
        <color indexed="8"/>
        <rFont val="Cambria"/>
        <family val="1"/>
      </rPr>
      <t xml:space="preserve">: no se describen resultados esperados acordes con las actividades de la metodología. </t>
    </r>
    <r>
      <rPr>
        <b/>
        <sz val="11"/>
        <color indexed="8"/>
        <rFont val="Cambria"/>
        <family val="1"/>
      </rPr>
      <t>Impactos</t>
    </r>
    <r>
      <rPr>
        <sz val="11"/>
        <color indexed="8"/>
        <rFont val="Cambria"/>
        <family val="1"/>
      </rPr>
      <t>: se trata de una investigación de un pez que no se encuentra en la región de Nariño. sin embargo los metodos pueden extrapolarse.</t>
    </r>
  </si>
  <si>
    <r>
      <t xml:space="preserve">Si bien esta investigación es muy valiosa en el àrea de historia cultural, la presente convocatoria en el Componente busca fortalecer Grupos de Investigación de entidades del Sistema Nacional de Ciencia, Tecnología e Innovación (SNCTI) en áreas priorizadas por el departamento de Nariño, de acuerdo con las </t>
    </r>
    <r>
      <rPr>
        <b/>
        <u val="single"/>
        <sz val="11"/>
        <color indexed="8"/>
        <rFont val="Cambria"/>
        <family val="1"/>
      </rPr>
      <t>apuestas productivas regionales</t>
    </r>
    <r>
      <rPr>
        <sz val="11"/>
        <color indexed="8"/>
        <rFont val="Cambria"/>
        <family val="1"/>
      </rPr>
      <t xml:space="preserve">, aplicando la metodología de “aprender – haciendo con criterio”. Se aprecia que la siguiente propuesta de investigación no es coherente con el objetivo de la convocatoria centrada en la transformación del aparato productivo del departamento de Nariño a través del conocimiento.  </t>
    </r>
  </si>
  <si>
    <r>
      <t xml:space="preserve">DISEÑO </t>
    </r>
    <r>
      <rPr>
        <i/>
        <sz val="11"/>
        <color indexed="8"/>
        <rFont val="Cambria"/>
        <family val="1"/>
      </rPr>
      <t>IN SILICO</t>
    </r>
    <r>
      <rPr>
        <sz val="11"/>
        <color indexed="8"/>
        <rFont val="Cambria"/>
        <family val="1"/>
      </rPr>
      <t xml:space="preserve"> DE UN SISTEMA DE EXPRESIÓN PARA LA PRODUCCIÓN DE OMEGA-3 EN </t>
    </r>
    <r>
      <rPr>
        <i/>
        <sz val="11"/>
        <color indexed="8"/>
        <rFont val="Cambria"/>
        <family val="1"/>
      </rPr>
      <t>Chlorella:</t>
    </r>
    <r>
      <rPr>
        <sz val="11"/>
        <color indexed="8"/>
        <rFont val="Cambria"/>
        <family val="1"/>
      </rPr>
      <t xml:space="preserve"> UNA ALTERNATIVA POST-GENÓMICA</t>
    </r>
    <r>
      <rPr>
        <b/>
        <sz val="11"/>
        <color indexed="8"/>
        <rFont val="Cambria"/>
        <family val="1"/>
      </rPr>
      <t xml:space="preserve"> </t>
    </r>
  </si>
  <si>
    <r>
      <t xml:space="preserve">Planteamiento del problema: se encuentra bien estructurado, se identifica la necesidad de desarrollar un sistema de expresión para incrementar la producción de un acido graso insatyrado. </t>
    </r>
    <r>
      <rPr>
        <b/>
        <sz val="11"/>
        <color indexed="8"/>
        <rFont val="Cambria"/>
        <family val="1"/>
      </rPr>
      <t xml:space="preserve"> Estado del Arte</t>
    </r>
    <r>
      <rPr>
        <sz val="11"/>
        <color indexed="8"/>
        <rFont val="Cambria"/>
        <family val="1"/>
      </rPr>
      <t xml:space="preserve">: el contenido es adecuado a la propuesta. Objetivos: Existe coherencia entre el problema y el objetivo general, se enuncian objetivos especificos que permiten cumplir con el Objetivo general. </t>
    </r>
    <r>
      <rPr>
        <b/>
        <sz val="11"/>
        <color indexed="8"/>
        <rFont val="Cambria"/>
        <family val="1"/>
      </rPr>
      <t>Metodología</t>
    </r>
    <r>
      <rPr>
        <sz val="11"/>
        <color indexed="8"/>
        <rFont val="Cambria"/>
        <family val="1"/>
      </rPr>
      <t xml:space="preserve">: Se enuncian actividades en coherencia con los objetivos específicos, Trayectoria del Grupo, en el pagina del grupo y en el CvLac del asesor se evencias rabajos similares al planteado. </t>
    </r>
    <r>
      <rPr>
        <b/>
        <sz val="11"/>
        <color indexed="8"/>
        <rFont val="Cambria"/>
        <family val="1"/>
      </rPr>
      <t>Resultados esperados</t>
    </r>
    <r>
      <rPr>
        <sz val="11"/>
        <color indexed="8"/>
        <rFont val="Cambria"/>
        <family val="1"/>
      </rPr>
      <t xml:space="preserve">: son alcansables. </t>
    </r>
    <r>
      <rPr>
        <b/>
        <sz val="11"/>
        <color indexed="8"/>
        <rFont val="Cambria"/>
        <family val="1"/>
      </rPr>
      <t>Impactos</t>
    </r>
    <r>
      <rPr>
        <sz val="11"/>
        <color indexed="8"/>
        <rFont val="Cambria"/>
        <family val="1"/>
      </rPr>
      <t xml:space="preserve">: El desarrollo de un sistema de expresión  con genes fotoinducibles de un microorganismo que hace parte de la Biodiversidad del departamento de Nariño es un aporta al desarrollo tecnologico para la producción controlada de acidos grasos insaturados. </t>
    </r>
    <r>
      <rPr>
        <b/>
        <sz val="11"/>
        <color indexed="8"/>
        <rFont val="Cambria"/>
        <family val="1"/>
      </rPr>
      <t>Cronograma</t>
    </r>
    <r>
      <rPr>
        <sz val="11"/>
        <color indexed="8"/>
        <rFont val="Cambria"/>
        <family val="1"/>
      </rPr>
      <t xml:space="preserve">: es adecuado, </t>
    </r>
  </si>
  <si>
    <r>
      <rPr>
        <b/>
        <sz val="11"/>
        <color indexed="8"/>
        <rFont val="Cambria"/>
        <family val="1"/>
      </rPr>
      <t xml:space="preserve">Titulo del Proyecto: </t>
    </r>
    <r>
      <rPr>
        <sz val="11"/>
        <color indexed="8"/>
        <rFont val="Cambria"/>
        <family val="1"/>
      </rPr>
      <t>analizando el problema, objetivos y metodologia es claro que NO se realizará ningún tipo de evaluación de los extractos frente al cancer gastrico</t>
    </r>
    <r>
      <rPr>
        <b/>
        <sz val="11"/>
        <color indexed="8"/>
        <rFont val="Cambria"/>
        <family val="1"/>
      </rPr>
      <t>. Planteamieo del problema</t>
    </r>
    <r>
      <rPr>
        <sz val="11"/>
        <color indexed="8"/>
        <rFont val="Cambria"/>
        <family val="1"/>
      </rPr>
      <t xml:space="preserve">: se evidenia la necesidad de evaluar polifenoles en partes del Aguacate que no se usan en la alimentación, no obstante, . </t>
    </r>
    <r>
      <rPr>
        <b/>
        <sz val="11"/>
        <color indexed="8"/>
        <rFont val="Cambria"/>
        <family val="1"/>
      </rPr>
      <t>Estado del arte</t>
    </r>
    <r>
      <rPr>
        <sz val="11"/>
        <color indexed="8"/>
        <rFont val="Cambria"/>
        <family val="1"/>
      </rPr>
      <t xml:space="preserve">:  aunque de manera resumida se enuncian los aspectos relevantes relacionados con el problema,  </t>
    </r>
    <r>
      <rPr>
        <b/>
        <sz val="11"/>
        <color indexed="8"/>
        <rFont val="Cambria"/>
        <family val="1"/>
      </rPr>
      <t>Objetivos</t>
    </r>
    <r>
      <rPr>
        <sz val="11"/>
        <color indexed="8"/>
        <rFont val="Cambria"/>
        <family val="1"/>
      </rPr>
      <t xml:space="preserve">:  Algunos objetivos se enciuentran redactados como actividades. </t>
    </r>
    <r>
      <rPr>
        <b/>
        <sz val="11"/>
        <color indexed="8"/>
        <rFont val="Cambria"/>
        <family val="1"/>
      </rPr>
      <t>Metodología</t>
    </r>
    <r>
      <rPr>
        <sz val="11"/>
        <color indexed="8"/>
        <rFont val="Cambria"/>
        <family val="1"/>
      </rPr>
      <t xml:space="preserve">: se describen procedimientos acordes con los objetivos. </t>
    </r>
    <r>
      <rPr>
        <b/>
        <sz val="11"/>
        <color indexed="8"/>
        <rFont val="Cambria"/>
        <family val="1"/>
      </rPr>
      <t>Trayectoria:</t>
    </r>
    <r>
      <rPr>
        <sz val="11"/>
        <color indexed="8"/>
        <rFont val="Cambria"/>
        <family val="1"/>
      </rPr>
      <t xml:space="preserve"> El grupo GIPIG reporta estudios similares al tema d ela propuesta.</t>
    </r>
  </si>
  <si>
    <r>
      <t xml:space="preserve">Es una propuesta qe prentende evaluar el efecto de residuos de la producción de un hongo comestible </t>
    </r>
    <r>
      <rPr>
        <b/>
        <i/>
        <sz val="11"/>
        <color indexed="8"/>
        <rFont val="Cambria"/>
        <family val="1"/>
      </rPr>
      <t>Pleurotus ostreatus</t>
    </r>
    <r>
      <rPr>
        <sz val="11"/>
        <color indexed="8"/>
        <rFont val="Cambria"/>
        <family val="1"/>
      </rPr>
      <t xml:space="preserve"> sobre el suelo y el crecimiento de Plantas de maiz, en ese sentido es un proyecto de tipo agronómico. </t>
    </r>
    <r>
      <rPr>
        <b/>
        <sz val="11"/>
        <color indexed="8"/>
        <rFont val="Cambria"/>
        <family val="1"/>
      </rPr>
      <t>Planteamieo del problema</t>
    </r>
    <r>
      <rPr>
        <sz val="11"/>
        <color indexed="8"/>
        <rFont val="Cambria"/>
        <family val="1"/>
      </rPr>
      <t xml:space="preserve">: No hay suficientes argumentos que sustentes la necesidad de incorporar residuos de la producción de P ostreatus en cultivos de maíz en Nariño. </t>
    </r>
    <r>
      <rPr>
        <b/>
        <sz val="11"/>
        <color indexed="8"/>
        <rFont val="Cambria"/>
        <family val="1"/>
      </rPr>
      <t>Estado del arte</t>
    </r>
    <r>
      <rPr>
        <sz val="11"/>
        <color indexed="8"/>
        <rFont val="Cambria"/>
        <family val="1"/>
      </rPr>
      <t xml:space="preserve">: Se describe dos tipos de sustratos incorporadod a suelos agricolas, Abono a partir de fique y compost de cahcasa de caña panelera, no se presentan antecedentes sobre el uso de residios de producción de Hongos como abonos o coberturas.  </t>
    </r>
    <r>
      <rPr>
        <b/>
        <sz val="11"/>
        <color indexed="8"/>
        <rFont val="Cambria"/>
        <family val="1"/>
      </rPr>
      <t>Objetivos</t>
    </r>
    <r>
      <rPr>
        <sz val="11"/>
        <color indexed="8"/>
        <rFont val="Cambria"/>
        <family val="1"/>
      </rPr>
      <t xml:space="preserve">:  el objetivo general es ambiguo, si el proposito es obner un abono falta un objetivo relacionado con el tratamiento del residual. </t>
    </r>
    <r>
      <rPr>
        <b/>
        <sz val="11"/>
        <color indexed="8"/>
        <rFont val="Cambria"/>
        <family val="1"/>
      </rPr>
      <t>Metodología</t>
    </r>
    <r>
      <rPr>
        <sz val="11"/>
        <color indexed="8"/>
        <rFont val="Cambria"/>
        <family val="1"/>
      </rPr>
      <t xml:space="preserve">: se describen procedimientos relacionados con los 2 objetivos específicos. </t>
    </r>
    <r>
      <rPr>
        <b/>
        <sz val="11"/>
        <color indexed="8"/>
        <rFont val="Cambria"/>
        <family val="1"/>
      </rPr>
      <t>Trayectoria</t>
    </r>
    <r>
      <rPr>
        <sz val="11"/>
        <color indexed="8"/>
        <rFont val="Cambria"/>
        <family val="1"/>
      </rPr>
      <t>: se recomienda asociarse con un grupo de investigación del area agronómica.</t>
    </r>
    <r>
      <rPr>
        <b/>
        <sz val="11"/>
        <color indexed="8"/>
        <rFont val="Cambria"/>
        <family val="1"/>
      </rPr>
      <t xml:space="preserve"> Impactos</t>
    </r>
    <r>
      <rPr>
        <sz val="11"/>
        <color indexed="8"/>
        <rFont val="Cambria"/>
        <family val="1"/>
      </rPr>
      <t>: de bajo impacto para el sector agricola de Nariño porque el consumo de P. ostratus no es significado para garantizar materia prima destinada como abono para el cultivo de  maiz.</t>
    </r>
  </si>
  <si>
    <r>
      <t xml:space="preserve"> </t>
    </r>
    <r>
      <rPr>
        <b/>
        <sz val="11"/>
        <color indexed="8"/>
        <rFont val="Cambria"/>
        <family val="1"/>
      </rPr>
      <t>Planteamieo del problema</t>
    </r>
    <r>
      <rPr>
        <sz val="11"/>
        <color indexed="8"/>
        <rFont val="Cambria"/>
        <family val="1"/>
      </rPr>
      <t xml:space="preserve">: Si bien el tema de microencapsulación es intresante y de actualidad, no se plantea la relación entre la tecnica microencapsulación de aceite de mora como una alternativa para los productores de Nariño, ni la necesidad de adaptación de la tecnología . </t>
    </r>
    <r>
      <rPr>
        <b/>
        <sz val="11"/>
        <color indexed="8"/>
        <rFont val="Cambria"/>
        <family val="1"/>
      </rPr>
      <t>Estado del arte</t>
    </r>
    <r>
      <rPr>
        <sz val="11"/>
        <color indexed="8"/>
        <rFont val="Cambria"/>
        <family val="1"/>
      </rPr>
      <t xml:space="preserve">: Sde manera resumida se enuncian los aspectos relevantes relacionados con el problema.  </t>
    </r>
    <r>
      <rPr>
        <b/>
        <sz val="11"/>
        <color indexed="8"/>
        <rFont val="Cambria"/>
        <family val="1"/>
      </rPr>
      <t>Objetivos</t>
    </r>
    <r>
      <rPr>
        <sz val="11"/>
        <color indexed="8"/>
        <rFont val="Cambria"/>
        <family val="1"/>
      </rPr>
      <t xml:space="preserve">:  Claros y alcanzables. </t>
    </r>
    <r>
      <rPr>
        <b/>
        <sz val="11"/>
        <color indexed="8"/>
        <rFont val="Cambria"/>
        <family val="1"/>
      </rPr>
      <t>Metodología</t>
    </r>
    <r>
      <rPr>
        <sz val="11"/>
        <color indexed="8"/>
        <rFont val="Cambria"/>
        <family val="1"/>
      </rPr>
      <t>:adecuadamente escrita y en relación con los objetivos. Trayectoria: a Nivel nacional el grupo de investigación es reconocido en este campo,..</t>
    </r>
    <r>
      <rPr>
        <b/>
        <sz val="11"/>
        <color indexed="8"/>
        <rFont val="Cambria"/>
        <family val="1"/>
      </rPr>
      <t xml:space="preserve"> Impactos</t>
    </r>
    <r>
      <rPr>
        <sz val="11"/>
        <color indexed="8"/>
        <rFont val="Cambria"/>
        <family val="1"/>
      </rPr>
      <t xml:space="preserve">: de alto impacto porrque es factible incorporar una nueva tecnología para el fortalecimiento de la cadena Hortofruticola </t>
    </r>
  </si>
  <si>
    <r>
      <rPr>
        <b/>
        <sz val="11"/>
        <color indexed="8"/>
        <rFont val="Cambria"/>
        <family val="1"/>
      </rPr>
      <t>Planteamieo del problema</t>
    </r>
    <r>
      <rPr>
        <sz val="11"/>
        <color indexed="8"/>
        <rFont val="Cambria"/>
        <family val="1"/>
      </rPr>
      <t xml:space="preserve">: se evidenia la necesidad de evaluar la capacidad antioxidante de aceites vegetales de ocho frutas diferentes. </t>
    </r>
    <r>
      <rPr>
        <b/>
        <sz val="11"/>
        <color indexed="8"/>
        <rFont val="Cambria"/>
        <family val="1"/>
      </rPr>
      <t>Estado del arte</t>
    </r>
    <r>
      <rPr>
        <sz val="11"/>
        <color indexed="8"/>
        <rFont val="Cambria"/>
        <family val="1"/>
      </rPr>
      <t xml:space="preserve">:   se enuncian los aspectos relevantes relacionados con el problema,  </t>
    </r>
    <r>
      <rPr>
        <b/>
        <sz val="11"/>
        <color indexed="8"/>
        <rFont val="Cambria"/>
        <family val="1"/>
      </rPr>
      <t>Objetivos</t>
    </r>
    <r>
      <rPr>
        <sz val="11"/>
        <color indexed="8"/>
        <rFont val="Cambria"/>
        <family val="1"/>
      </rPr>
      <t xml:space="preserve">:  adecuadamente redactados y alcansables. </t>
    </r>
    <r>
      <rPr>
        <b/>
        <sz val="11"/>
        <color indexed="8"/>
        <rFont val="Cambria"/>
        <family val="1"/>
      </rPr>
      <t>Metodología</t>
    </r>
    <r>
      <rPr>
        <sz val="11"/>
        <color indexed="8"/>
        <rFont val="Cambria"/>
        <family val="1"/>
      </rPr>
      <t xml:space="preserve">: se describen procedimientos acordes con los objetivos. </t>
    </r>
    <r>
      <rPr>
        <b/>
        <sz val="11"/>
        <color indexed="8"/>
        <rFont val="Cambria"/>
        <family val="1"/>
      </rPr>
      <t>Trayectoria:</t>
    </r>
    <r>
      <rPr>
        <sz val="11"/>
        <color indexed="8"/>
        <rFont val="Cambria"/>
        <family val="1"/>
      </rPr>
      <t xml:space="preserve"> El grupo GIPIG reporta estudios similares al tema de la propuesta.</t>
    </r>
  </si>
  <si>
    <r>
      <rPr>
        <b/>
        <sz val="11"/>
        <color indexed="8"/>
        <rFont val="Cambria"/>
        <family val="1"/>
      </rPr>
      <t>Planteamieo del problema</t>
    </r>
    <r>
      <rPr>
        <sz val="11"/>
        <color indexed="8"/>
        <rFont val="Cambria"/>
        <family val="1"/>
      </rPr>
      <t xml:space="preserve">: se encuentra adecuadamente estructurado, </t>
    </r>
    <r>
      <rPr>
        <b/>
        <sz val="11"/>
        <color indexed="8"/>
        <rFont val="Cambria"/>
        <family val="1"/>
      </rPr>
      <t>Estado del arte</t>
    </r>
    <r>
      <rPr>
        <sz val="11"/>
        <color indexed="8"/>
        <rFont val="Cambria"/>
        <family val="1"/>
      </rPr>
      <t xml:space="preserve">: se enuncian los aspectos relevantes relacionados con el problema, </t>
    </r>
    <r>
      <rPr>
        <b/>
        <sz val="11"/>
        <color indexed="8"/>
        <rFont val="Cambria"/>
        <family val="1"/>
      </rPr>
      <t>Objetivos</t>
    </r>
    <r>
      <rPr>
        <sz val="11"/>
        <color indexed="8"/>
        <rFont val="Cambria"/>
        <family val="1"/>
      </rPr>
      <t xml:space="preserve">:  Claros y alcanzables.  </t>
    </r>
    <r>
      <rPr>
        <b/>
        <sz val="11"/>
        <color indexed="8"/>
        <rFont val="Cambria"/>
        <family val="1"/>
      </rPr>
      <t>Metodología</t>
    </r>
    <r>
      <rPr>
        <sz val="11"/>
        <color indexed="8"/>
        <rFont val="Cambria"/>
        <family val="1"/>
      </rPr>
      <t xml:space="preserve">: adecuadamente escrita y en relación con los objetivos. </t>
    </r>
    <r>
      <rPr>
        <b/>
        <sz val="11"/>
        <color indexed="8"/>
        <rFont val="Cambria"/>
        <family val="1"/>
      </rPr>
      <t>Trayectoria:</t>
    </r>
    <r>
      <rPr>
        <sz val="11"/>
        <color indexed="8"/>
        <rFont val="Cambria"/>
        <family val="1"/>
      </rPr>
      <t xml:space="preserve">  el grupo de investigación es reconocido en este campo del conocimiento y presenten varias publicaciones relacionadas.</t>
    </r>
  </si>
  <si>
    <t>APLICACIÓN DE UN RECUBRIMIENTO COMESTIBLE DE HIDROXI PROPIL METIL
CELULOSA Y CERA DE ABEJAS, Y SU EFECTO EN LA CONSERVACIÓN DE MORA DE CASTILLA (Rubus glaucus Benth)</t>
  </si>
  <si>
    <t xml:space="preserve">DIAGNOSTICO DE LAS EMPRESAS POTENCIALES EXPORTADORAS DE HORTALIZAS EN LA
CIUDAD DE SAN JUAN DE PASTO.
</t>
  </si>
  <si>
    <t>DEFINICIÓN DEL RANGO DE DISTRIBUCIÓN ALTITUDINAL DE LA FAUNA ANURA EN LA FRANJA DE BOSQUE ALTOANDINO  Y PARAMO EN EL COMPLEJO CHILES - CUMBAL Y SU IMPORTANCIA EN EL ANÁLISIS DEL CAMBIO CLIMÁTICO GLOBAL.</t>
  </si>
  <si>
    <t>CARACTERIZACIÓN MICROBIOLÓGICA DE AGUAS SUPERFICIALES Y TRATADAS MEDIANTE EL PROCESO DE OXIDACIÓN AVANZADA TIPO FENTON IN BATCH, A ESCALA DE LABORATORIO.</t>
  </si>
  <si>
    <t>FORTALECIMIENTO DE PROCESOS DE IMPLEMENTACIÓN DE SISTEMAS DE GESTIÓN DE CALIDAD BAJO LA NORMA ISO 9001 EN MIPYMES AGROINDUSTRIALES DEL DEPARTAMENTO DE NARIÑO A TRAVÉS DEL DESARROLLO DE SOFTWARE ESPECIALIZADO.</t>
  </si>
  <si>
    <t>ESTUDIO QUIMICO DE LA BETALAINAS Y ESTABILIDAD DELPIGMENTO ANCAPSULADO AISLADO DE LA CÁSCARA DEL ULLUCO (ULLUCOS TUBEROSUS) CULTIVADO EN EL DEPARTAMENTO.</t>
  </si>
  <si>
    <t xml:space="preserve">INCIDENCIA SOCIO-ECONÓMICA DEL LIBRECAMBIO EN LOS GREMIOS ARTESANALES DE SAN JUAN DE PASTO: 1863 – 1880.  </t>
  </si>
  <si>
    <t>DISEÑO DE UNA SOLUCION ENERGETICA PARA LA GENERACION DE ENERGIA ELECTRICA HACIENDO USO DE LA CARACTERIZACION DEL RECURSO EOLICO DE UA REGION TIPO ZNI.</t>
  </si>
  <si>
    <t>APROVECHAMIENTO DE LOS RESIDUOS SOLIDOS DE LA CADENA PRODUCTIVA DEL CUY, MEDIANTE COMPOSTAJE, PARA EL USO DE CULTIVO DE FORRAJE, EN LA ZONA ANDINA DEL DEPARTAMENTO DE NARIÑO.</t>
  </si>
  <si>
    <t>DISEÑO Y CONSTRUCCIÓN DE UN PROTOTIPO ELECTROMECÁNICO DE PROTESIS DE BRAZO TRANSHUMERTAL COMANDADA POR MOVIMIENTOS DEL BRAZO FUNCIONAL CON 6 GRADOS DE LIBERTAD</t>
  </si>
  <si>
    <t>EVALUACIÓN POR ADAPTABILIDAD, ESTABILIDAD Y REACCIÓN A ENFERMEDADES, DE 20 LÍNEAS DE ARVEJA (PISUM SATIVUM L) CON GEN AFILA EN EL DEPARTAMENTO DE NARIÑO.</t>
  </si>
  <si>
    <t>ESTIMACIÓN DE LA AMENAZA POR FLUJOS DE LODOS DE LA QUEBRADA MIJITAYO DE LA CIUDAD DE PASTO EN EL SECTOR TAMASAGRA A TRAVÉS DE UN APLICATIVO ANDROID.</t>
  </si>
  <si>
    <t>EVALUACIÓN DE FUENTES ALTERNATIVAS DE AGUA EN SAN JUAN DE PASTO, BAJO ESCENARIOS DE SEQUIAS.</t>
  </si>
  <si>
    <t>CONSTRUCCIÓN DE UNA PLATAFORMA WEB PARA LA GESTIÓN DEL BANCO DE PROGRAMAS Y PROYECTOS DE INVERSIÓN PÚBLICA DEPARTAMENTAL DE NARIÑO.</t>
  </si>
  <si>
    <t>DETECCIÓN Y SEGUIMIENTO DE ROTA VIRUS, ENTEROVIRUS Y COLIFAGOS MEDIANTE RT -  QPSR EN EL TRATAMIENTOS FENTON PARA LA PRODUCCIÓN DE AGUA POTABLE.</t>
  </si>
  <si>
    <t>POLIMORFISMOS EN LOS GENES DE CITOCINAS PROINFLAMATORIAS EN UNA POBLACIÓN DE ALTO RIESGO DE CÁNCER GÁSTRICO DEL DEPARTAMENTO DE NARIÑO.</t>
  </si>
  <si>
    <t>DEL INTELECTUAL AL BURÓCRATA PROFESIONALIZANTE: EL CASO DE LOS INTELECTUALES DE LA UNIVERSIDAD DE NARIÑO 1989-2002.</t>
  </si>
  <si>
    <t>MODELACIÓN MATEMÁTICA  SOBRE LA TECNOLOGÍA DE OXIDACIÓN AVANZADA PCFH APLICADA AGUAS SUPERFICIALES EN EL DEPARTAMENTO DE NARIÑO.</t>
  </si>
  <si>
    <t>EVALUACIÓN DE FUENTES ALTERNATIVAS DE AGUA EN SAN JUAN DE PASTO, BAJO ESCENARIOS DE SEQUIAS</t>
  </si>
  <si>
    <t>EVALUACIÓN DE LA ACTIVIDAD ANTI - Helicobacter pylori DEL EXTRACTO LIPÍDICO DE Chlorella sp: UN NUEVO USO DE LA BIODIVERSIDAD NARIÑENSE.</t>
  </si>
  <si>
    <t xml:space="preserve">DISEÑO Y ESTABLECIMIENTO DE UNA BIBLIOTECA BIOACÚSTICA DE REFERENCIA DE LAS AVES DEL SUROCCIDENTE COLOMBIANO COMO HERRAMIENTA DE APOYO A PROCESOS INVESTIGATIVOS DE LA UNIVERSIDAD DE NARIÑO </t>
  </si>
  <si>
    <t>RESCATE DEL CONOCIMIENTO DE LA HISTORIA E IDENTIDAD  CULTURAL DE SAN JUAN DE PASTO A TRAVES DE LAS TIC</t>
  </si>
  <si>
    <t>UNIVERSIDAD DE LOS LLANOS</t>
  </si>
  <si>
    <t> KAREM EVELIN</t>
  </si>
  <si>
    <t>MONICA MARCELA</t>
  </si>
  <si>
    <t>MARTHA PATRICIA</t>
  </si>
  <si>
    <t>El objetivo general está tan amplio que solo se podría alcanzar si se llegara a la implementación del método a escala real, lo que no se plasma en los resultados esperados.
En la metodología solo se presenta diseño experimental para una de las dos formas de dosificación propuestas, electrodisolución.El marco teórico está demasiado escueto.
No es muy claro que en realidad se requieran dos (2) jóvenes investigadores financiados durante un año para desarrollar las actividades relacionadas en la propuesta.</t>
  </si>
  <si>
    <t> JHON DANNI</t>
  </si>
  <si>
    <t xml:space="preserve"> No se específica aguas residuales de qué industria o proceso serán objeto de estudio. Las aguas del río Pasto son aguas superficiales, no residuales.
- No es muy claro de donde saldrán las semillas: se importarán? se sembrarán árboles de la especie? En este caso, se ha hecho un estudio previo sobre el posible impacto ambiental de incorporar esta especie asiática dentro de nuestros ecosistemas?. Ya se encuentran sembrados y simplemente se tomarán muestras de semillas?
- Por último, porque no se tiene en cuenta entre las actividades, el establecer la composición fisicoquímica del extracto activo como floculante para conocer las sustancias responsables de esta actividad?</t>
  </si>
  <si>
    <t>JERALDIN LIZETH</t>
  </si>
  <si>
    <t>En la definición del problema, no se ha tenido en cuenta que el cultivo de palma africana en el pacífico nariñense está en franco declive desde hace varios años, debido a problemas fitosanitarios.
- Se plantea como uno de los objetivos la aplicación de los materiales preparados en el tratamiento de aguas residuales, pero no se especifica a qué aguas residuales se refieren, provenientes de qué proceso, etc? De igual manera se sugiere en los impactos que se espera que estos materiales favorezcan la producción de agua potable en las regiones afectadas (pacífico nariñense), pero en este caso no se puede entonces hablar de aguas residuales sino de aguas superficiales.
- Por último, el diseño experimental contempla la preparación de muy pocas muestras que ameriten el trabajo de un JI durante un año. Se sugiere ampliar el número de niveles de cada factor experimental, así como efectuar cada muestra como mínimo por duplicado y especificar claramente los sistemas acuosos en los cuales se evaluarán las propiedades adsorbentes de los materiales, con su respectivo diseño experimental.</t>
  </si>
  <si>
    <t> 1085295033</t>
  </si>
  <si>
    <t>EVALUACION DE SISTEMAS DE RIEGO EN EL CULTIVO DE ARVEJA (Pisum Sativum L.) EN TRES MUNICIPIOS CON DISTRITO DE RIEGO EN NARIÑO</t>
  </si>
  <si>
    <t>COMPONENTE</t>
  </si>
  <si>
    <t>B</t>
  </si>
  <si>
    <t>PREMIOS Y RECONOCIMIENTOS</t>
  </si>
  <si>
    <t>Licenciada distinguda programa Liicenciatura en ciencias asociales - Primer puesto en concurso Convocatoria de Investigación Estudiantil.</t>
  </si>
  <si>
    <t>Distincion meritoria Trabajo de Grado del pregrado</t>
  </si>
  <si>
    <t>Obtención Matricula de honor para el periodo comprendido entre febrero a junio de 2010.</t>
  </si>
  <si>
    <t>Obtención Matricula de honor Febrero 2011.  Matricula de honor agosto 2011</t>
  </si>
  <si>
    <t>Mejor normalista superior promocion 2009. Grado de Honor Universidad de Nariño- Egresado distinguido.  Tesis de grado Meritoria. Matricula de honor U de N Junio 2011; Matricula de Honor Ude N Dbre 2011; Matricula de Honor U de N Dbre 2012; Matricula de Honor U de N Junio 2013; Matricula de Honor U de N dbre 2013.</t>
  </si>
  <si>
    <t>Becaria Colombia Biodiversa Fundacion Alejandro Angel Escobar 2011.  Matricula de Honor Febrero - Junio 2008</t>
  </si>
  <si>
    <t>Matricula de honor semestre A 2011; Matricula de honor semestre B 2011; Matricula de honor semestre A 2012; Matricula de Honor Semestre  A 2013.</t>
  </si>
  <si>
    <t>Tesis de Grado Laureada.</t>
  </si>
  <si>
    <t xml:space="preserve">Obtención Matricula de honor periodo académico. </t>
  </si>
  <si>
    <t>Obtención de matricula de honor periodo 2012.</t>
  </si>
  <si>
    <t>Premio estudiante ganadora de investigación estudiantil Concurso "Alberto Quijano Guerrero"  - Universidad de Nariño.</t>
  </si>
  <si>
    <t>Obtención matrícula de honor. Primer lugar en la Convocatoria de Investigación Estudiantil "Alberto Quijano Guerrero" Universidad de Nariño -Diciembre 2008.</t>
  </si>
  <si>
    <t>Obtención Matricula de Honor (Periodo B de 2008 a Periodo A de 2013)/ Estudiante distinguida (Diciembre de 2013)/ Grado de Honor (Diciembre de 2013) / Tesis Laureada (Noviembre de 2013) / Mejores Saber -Pro 2012-1 .</t>
  </si>
  <si>
    <t>Obtención de Matrícula de Honor .</t>
  </si>
  <si>
    <t>Obtención de Matrícula de Honor.</t>
  </si>
  <si>
    <t>Obtención de matrícula de honor</t>
  </si>
  <si>
    <t>OBTENCION MATRICULA DE HONOR CORRECPONDIENTE AL PERIODO ACADEMICO AGOSTO- DICIEMBRE DE 2011</t>
  </si>
  <si>
    <t>Premios y Reconocimientos</t>
  </si>
  <si>
    <t xml:space="preserve">Matricula de honor Semestre A  2010 </t>
  </si>
  <si>
    <t>Egresada Distinguida, Resolución 3807 de diciembre 14 de 2012 .</t>
  </si>
  <si>
    <t xml:space="preserve">Mejor Bachiller - Mejor ICFES </t>
  </si>
  <si>
    <t xml:space="preserve">Tesis de Pregrado Meritoria </t>
  </si>
  <si>
    <t>Trayectoria Investigativa</t>
  </si>
  <si>
    <t>Promedio académico (30%)</t>
  </si>
  <si>
    <t>Premios y reconocimientos (5%)</t>
  </si>
  <si>
    <t>Experiencia en Grupos de Investigación (10%)</t>
  </si>
  <si>
    <t>Evaluación Propuesta Investigación (50%)</t>
  </si>
  <si>
    <t>Procedencia Minorías étnicas (5%)</t>
  </si>
  <si>
    <t>TAIMBUD</t>
  </si>
  <si>
    <t>QUEMÁ</t>
  </si>
  <si>
    <t>NELSON ENRIQUE</t>
  </si>
  <si>
    <t>En la propuesta no se relaciona la experiencia del Grupo de Investigación GRIAS que avala al joven investigador.</t>
  </si>
  <si>
    <t xml:space="preserve">Se debe revisar en la propuesta el objetivo denominado: Caracterizar la problemática que actualmente vive el agro con respecto a la comercialización de productos. Este objetivo es muy amplio y podría exceder el plazo máximo fijado en la convocatoria. En la propuesta no se menciona quién será el responsable de la gestión de la plataforma web móvil cuando entre en operación, ni tampoco se establece la relación agricultor - consumidor en la fase de operación. </t>
  </si>
  <si>
    <t>No se relaciona en la propuesta la experiencia y trayectoria del grupo de investigaci{on que respalda a la joven investigadora.</t>
  </si>
  <si>
    <t>Los impactos de esta investigación favorecen la minicadena productiva de la cachama blanca , propia de los Llanos Colombianos, pero poco frecuente en el departamento de Nariño.</t>
  </si>
  <si>
    <t>En el desarrollo de la propuesta se debe vincular a la Unidad de Gestión del Riesgo del municipio de Pasto. Se debe contemplar entre los objetivos la transferencia de esta nueva tecnología a las autoridades locales competentes.</t>
  </si>
  <si>
    <t>Entre los objetivos se debería incluir uno enfocado a la transferencia de los resultados de la investigación a las comunidades campesina, indìgena y afrodescendiente asentada en el pie de monte costero nariñense.</t>
  </si>
  <si>
    <t>ELIANA GISELA</t>
  </si>
  <si>
    <t>Entre los objetivos no se menciona ninguno enfocado a la transferencia del nuevo conocimiento. Tampco en los resultados esperados se incluye una publicación del conocimiento generado.</t>
  </si>
  <si>
    <t>GRUPO DE INVESTIGACIÓN EN BIOLOGÍA MATEMÁTICA Y MATEMÁTICA APLICADA (GIBIMMA)</t>
  </si>
  <si>
    <t>En la metodología propuesta no se especifican los modelos matemàticos a emplear. En los objetivos no se incluye uno relacionado con la transferencia del conocimiento generado por la investigación.</t>
  </si>
  <si>
    <t>Entre los objetivos no se menciona ninguno enfocado a la transferencia del nuevo conocimiento. Tampoco en los resultados esperados se incluye una publicación del conocimiento generado.</t>
  </si>
  <si>
    <t>No se incluye en la propuesta ningún objetivo relacionado con la transferencia de conocimiento a los productores de papa, ni tampoco la publicación de un artículo cientìfico.</t>
  </si>
  <si>
    <t>CLONACIÓN Y SECUENCIACIÓN DEL GEN DE LA VITELOGENINA COMO BIOMARCADOR DE PERTURBACIÓN ENDOCRINA EN AEQUIDENS METAE.</t>
  </si>
  <si>
    <t>ALTERACIONES QUIMICAS Y BIOQUIMICAS DEL FILETE DE CACHAMA BLANCA (PIARECTUS BRACHYPOMUS) EXPUESTO A UN HIDROCARBURO AROMATICO POLICICLICO.</t>
  </si>
  <si>
    <t>“CAPITALIZACIÓN DE APRENDIZAJES INNOVADORES DE LOS TALLERES HOLÍSTICOS Y GENERADORES DE CULTURA DE PAZ EN LA INICIATIVA DE ESCUELAS RESILIENTES EN  LA INSTITUCIÓN EDUCATIVA SAN BARTOLOMÉ DE LA FLORIDA NARIÑO 2014 – 2015”</t>
  </si>
  <si>
    <t>En los resultados esperados no se menciona la publicación de ningùn artículo cientìfico que permita que este tipo de acciones se conozcan y emulen.</t>
  </si>
  <si>
    <r>
      <rPr>
        <b/>
        <sz val="11"/>
        <color indexed="8"/>
        <rFont val="Cambria"/>
        <family val="1"/>
      </rPr>
      <t>Planteamiento del problema</t>
    </r>
    <r>
      <rPr>
        <sz val="11"/>
        <color indexed="8"/>
        <rFont val="Cambria"/>
        <family val="1"/>
      </rPr>
      <t xml:space="preserve">:  Es adecuado, expresa la necesidad de esclarecer la relación entre el carcinoma gástrico, y el  gen que codifica para citocinas, sin embargo, no tiene en cuenta las posibles relaciones del polimorfismo de gen con las lesiones prescursoras del cancer gastrico, </t>
    </r>
    <r>
      <rPr>
        <b/>
        <sz val="11"/>
        <color indexed="8"/>
        <rFont val="Cambria"/>
        <family val="1"/>
      </rPr>
      <t xml:space="preserve"> Estado del arte:</t>
    </r>
    <r>
      <rPr>
        <sz val="11"/>
        <color indexed="8"/>
        <rFont val="Cambria"/>
        <family val="1"/>
      </rPr>
      <t xml:space="preserve"> el contenido es adecuado a la propuesta . </t>
    </r>
    <r>
      <rPr>
        <b/>
        <sz val="11"/>
        <color indexed="8"/>
        <rFont val="Cambria"/>
        <family val="1"/>
      </rPr>
      <t>Objetivos</t>
    </r>
    <r>
      <rPr>
        <sz val="11"/>
        <color indexed="8"/>
        <rFont val="Cambria"/>
        <family val="1"/>
      </rPr>
      <t xml:space="preserve">: el objetivo general debe redactarse de tal manera que se evite la redundancia.  </t>
    </r>
    <r>
      <rPr>
        <b/>
        <sz val="11"/>
        <color indexed="8"/>
        <rFont val="Cambria"/>
        <family val="1"/>
      </rPr>
      <t>Resultados esperado</t>
    </r>
    <r>
      <rPr>
        <sz val="11"/>
        <color indexed="8"/>
        <rFont val="Cambria"/>
        <family val="1"/>
      </rPr>
      <t xml:space="preserve">s: seria importante plantear la posibilidad de un resultado de divilgacion científica. </t>
    </r>
    <r>
      <rPr>
        <b/>
        <sz val="11"/>
        <color indexed="8"/>
        <rFont val="Cambria"/>
        <family val="1"/>
      </rPr>
      <t>Impacto</t>
    </r>
    <r>
      <rPr>
        <sz val="11"/>
        <color indexed="8"/>
        <rFont val="Cambria"/>
        <family val="1"/>
      </rPr>
      <t xml:space="preserve">: el impacto es alto para la regíon considerando la elevada prevalencia de enfermedades gastricas en Nariño. </t>
    </r>
  </si>
  <si>
    <r>
      <rPr>
        <b/>
        <sz val="11"/>
        <color indexed="8"/>
        <rFont val="Cambria"/>
        <family val="1"/>
      </rPr>
      <t>planteamiento del problema</t>
    </r>
    <r>
      <rPr>
        <sz val="11"/>
        <color indexed="8"/>
        <rFont val="Cambria"/>
        <family val="1"/>
      </rPr>
      <t xml:space="preserve">:  manifiesta claridad conceptual Indica la necesidad de estudiar genes IL1B y TP53 en una población de Nariño con alto riego a cancer gástrico.. </t>
    </r>
    <r>
      <rPr>
        <b/>
        <sz val="11"/>
        <color indexed="8"/>
        <rFont val="Cambria"/>
        <family val="1"/>
      </rPr>
      <t>Estado del arte</t>
    </r>
    <r>
      <rPr>
        <sz val="11"/>
        <color indexed="8"/>
        <rFont val="Cambria"/>
        <family val="1"/>
      </rPr>
      <t xml:space="preserve">: es adecuado. </t>
    </r>
    <r>
      <rPr>
        <b/>
        <sz val="11"/>
        <color indexed="8"/>
        <rFont val="Cambria"/>
        <family val="1"/>
      </rPr>
      <t>Objetivos</t>
    </r>
    <r>
      <rPr>
        <sz val="11"/>
        <color indexed="8"/>
        <rFont val="Cambria"/>
        <family val="1"/>
      </rPr>
      <t xml:space="preserve">: seria conveniente ubicar el sujeto de estudio en el objetivo general.  El segundo objetivo especifico no debe incluir aspectos que hacen parte de la puntulización  metodologica: los factores de riesgo tomado en cuenta para esta investigación. </t>
    </r>
    <r>
      <rPr>
        <b/>
        <sz val="11"/>
        <color indexed="8"/>
        <rFont val="Cambria"/>
        <family val="1"/>
      </rPr>
      <t>Metodología</t>
    </r>
    <r>
      <rPr>
        <sz val="11"/>
        <color indexed="8"/>
        <rFont val="Cambria"/>
        <family val="1"/>
      </rPr>
      <t xml:space="preserve">: dentro en este acápite seria pertiente definir las variables ambientales a tener encuenta en el estudio. </t>
    </r>
  </si>
  <si>
    <t>UNIVERSIDAD DEL VALLE</t>
  </si>
  <si>
    <t>AREA: CIENCIAS SOCIALES, HUMANAS, SALUD Y EDUCACION</t>
  </si>
  <si>
    <t>AREA: CIENCIAS AGROPECUARIAS, MAR Y RECURSOS HIDROBIOLOGICOS</t>
  </si>
  <si>
    <t>AREA: BIOTECNOLOGIA</t>
  </si>
  <si>
    <t>AREA: DESARROLLO TECNOLOGICO E INNOVACION INDUSTRIAL O AGROINDUSTRIAL</t>
  </si>
  <si>
    <t xml:space="preserve">AREA: ELECTRONICA, TELECOMUNICACIONES E INFORMATICA </t>
  </si>
  <si>
    <t>AREA: MINERIA, ENERGIA, AMBIENTE, BIODIVERSIDAD Y HABITAT</t>
  </si>
  <si>
    <t> 1085282862</t>
  </si>
  <si>
    <t> CERÓN</t>
  </si>
  <si>
    <t>CRISTIAN CAMILO</t>
  </si>
  <si>
    <t>GRUPO MULTIDISCIPLINARIO DE INVESTIGACIÓN SOCIAL</t>
  </si>
  <si>
    <t>EL CUERPO DE LA MUJER, UN TERRITORIO DE PAZ: VOCES, COTIDIANIDAD Y EXPERIENCIA. UNA
PROPUESTA EN DEFENSA DE LOS DERECHOS DE LA MUJER</t>
  </si>
  <si>
    <t>EXTRAORDINARIA DE INVESTIGACIÓN ESTUDIANTIL EN
HOMENAJE A ALBERTO CAYCEDO VALLEJO 2011; RECONOCIMIENTO POR SER ESTUDIANTE INVESTIGADOR DEL SEMILLERO DE INVESTIGACIÓN SOCIAL DEL PROGRAMA DE SOCIOLOGÍA SEMESTRES:
A DE 2011, B DE 2011 Y A DE 2012; MATRICULA DE HONOR SEMESTRE A DE 2012</t>
  </si>
  <si>
    <t>Fecha de publicación: Octubre 27 de 2014</t>
  </si>
  <si>
    <t>BANCO DEFINITIVO DE ELEGIBLES - COMPONENTE B</t>
  </si>
  <si>
    <t> UNIVERSIDAD COOPERATIVA DE COLOMBIA-SEDE PASTO</t>
  </si>
  <si>
    <t xml:space="preserve">Por petición escrita del joven postulante se evaluó nuevamente el contenido de la propuesta, otorgando una nueva calificación en la cual se consideró los argumentos técnicos expuestos por el candidato. De igual modo, también se verificó y consideró su experiencia en grupos de investigación. </t>
  </si>
  <si>
    <t> 1085278994</t>
  </si>
  <si>
    <t> ARGOTTY</t>
  </si>
  <si>
    <t>ANGELA KATHERINE</t>
  </si>
  <si>
    <t> SALUD PÚBLICA</t>
  </si>
  <si>
    <t>DETERMINACIÓN POR HPLC DE HISTAMINA, TIRAMINA Y PUTRECINA, EN LAS ESPECIES DE TRUCHA ARCOIRIS (Onchorrynchus mykiss) Y TILAPIA (O. niloticus) COMERCIALIZADAS EN LA CIUDAD DE PASTO</t>
  </si>
  <si>
    <t>Exonerada de  matricula  semestre  A - 2014,  Mejor Bachiller, Mejor Puntaje Icfes.</t>
  </si>
  <si>
    <t xml:space="preserve">Por solicitud escrita de la joven postulante, su propuesta de investigación fue sometida a una segunda evaluación, en la cual se consideró y verificó los argumentos científicos y técnicos expuestos por la candidata. </t>
  </si>
  <si>
    <t>Desarrollo Tecnológico en Innovación Industrial o Agroindustrial.</t>
  </si>
  <si>
    <t>Desarrollo tecnológico e innovación industrial o agroindustrial</t>
  </si>
  <si>
    <t> 1085262966</t>
  </si>
  <si>
    <t> ANITA MARELY</t>
  </si>
  <si>
    <t> GRUPO DE INVESTIGACIÓN EN BIOTECNOLOGÍA AGROINDUSTRIAL Y AMBIENTAL BIOTA</t>
  </si>
  <si>
    <t>FORMULACIÓN DE NECTAR ESFERIFICADO DE MORA Y PIÑA, FORTIFICADO CON VITAMINAS Y MINERALES, EN EL MUNICIPIO DE PASTO</t>
  </si>
  <si>
    <t> 1085294167</t>
  </si>
  <si>
    <t> JOJOA</t>
  </si>
  <si>
    <t> SANTANDER</t>
  </si>
  <si>
    <t> DANIEL EDUARDO</t>
  </si>
  <si>
    <t> UNIVERSIDAD DEL QUINDIO</t>
  </si>
  <si>
    <t> GRUPO DE INVESTIGACION EN TELECOMUNICACIONES DE LA UNIIVERSIDAD DEL QUINDIO-GITUQ</t>
  </si>
  <si>
    <t>SISTEMA HIBRIDO DE TELECOMUNICACIONES PARA SERVICIOS DE VOZ.</t>
  </si>
  <si>
    <t xml:space="preserve">Por petición escrita del joven postulante se evaluó nuevamente el contenido de la propuesta, otorgando una nueva calificación en la cual se consideró los argumentos científicos y técnicos expuestos por el candidato. </t>
  </si>
  <si>
    <t>Por solicitud escrita de la joven postulante, su propuesta de investigación fue sometida a una segunda evaluación, en la cual se consideró y verificó los argumentos científicos y técnicos expuestos por la candidata.</t>
  </si>
  <si>
    <t xml:space="preserve">En cumplimiento de los plazos establecidos por la convocatoria, las personas que se relacionan a continuación son beneficiarias definitivas de las becas - pasantía en el Componente B de la Convocatoria de Jóvenes Investigadores e Innovadores otorgadas por la Gobernación del Departamento de Nariño en el marco del proyecto: Fortalecimiento de capacidades regionales en investigación, desarrollo tecnológico e innovación financiado con recursos del Fondo de Ciencia, Tecnología e Innovación del Sistema General de Regalías. Las becas pasantía fueron asignadas por estricto orden de puntaje. Les solicitamos estar atentos a las nuevas instrucciones por parte de la Gobernación del Departamento de Nariño. </t>
  </si>
  <si>
    <t>CENTRO DE DESARROLLO REGIONAL -CEDRE</t>
  </si>
  <si>
    <t> 1085263718</t>
  </si>
  <si>
    <t> NANCY CAROLINA</t>
  </si>
</sst>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yyyy\-mm\-dd;@"/>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_(* #,##0.0_);_(* \(#,##0.0\);_(* &quot;-&quot;??_);_(@_)"/>
    <numFmt numFmtId="188" formatCode="_(* #,##0_);_(* \(#,##0\);_(* &quot;-&quot;??_);_(@_)"/>
  </numFmts>
  <fonts count="70">
    <font>
      <sz val="11"/>
      <color theme="1"/>
      <name val="Calibri"/>
      <family val="2"/>
    </font>
    <font>
      <sz val="11"/>
      <color indexed="8"/>
      <name val="Calibri"/>
      <family val="2"/>
    </font>
    <font>
      <sz val="8"/>
      <name val="Calibri"/>
      <family val="2"/>
    </font>
    <font>
      <sz val="11"/>
      <color indexed="8"/>
      <name val="Cambria"/>
      <family val="1"/>
    </font>
    <font>
      <b/>
      <sz val="11"/>
      <color indexed="8"/>
      <name val="Cambria"/>
      <family val="1"/>
    </font>
    <font>
      <b/>
      <u val="single"/>
      <sz val="11"/>
      <color indexed="8"/>
      <name val="Cambria"/>
      <family val="1"/>
    </font>
    <font>
      <i/>
      <sz val="11"/>
      <color indexed="8"/>
      <name val="Cambria"/>
      <family val="1"/>
    </font>
    <font>
      <b/>
      <i/>
      <sz val="11"/>
      <color indexed="8"/>
      <name val="Cambr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mbria"/>
      <family val="1"/>
    </font>
    <font>
      <b/>
      <sz val="12"/>
      <color indexed="8"/>
      <name val="Calibri"/>
      <family val="2"/>
    </font>
    <font>
      <b/>
      <sz val="9"/>
      <color indexed="8"/>
      <name val="Calibri"/>
      <family val="2"/>
    </font>
    <font>
      <sz val="18"/>
      <color indexed="8"/>
      <name val="Calibri"/>
      <family val="2"/>
    </font>
    <font>
      <sz val="20"/>
      <color indexed="8"/>
      <name val="Cambria"/>
      <family val="1"/>
    </font>
    <font>
      <b/>
      <sz val="18"/>
      <name val="Cambria"/>
      <family val="1"/>
    </font>
    <font>
      <sz val="18"/>
      <color indexed="8"/>
      <name val="Cambria"/>
      <family val="1"/>
    </font>
    <font>
      <sz val="15"/>
      <color indexed="8"/>
      <name val="Cambria"/>
      <family val="1"/>
    </font>
    <font>
      <b/>
      <sz val="20"/>
      <color indexed="8"/>
      <name val="Cambria"/>
      <family val="1"/>
    </font>
    <font>
      <b/>
      <sz val="14"/>
      <color indexed="8"/>
      <name val="Cambria"/>
      <family val="1"/>
    </font>
    <font>
      <b/>
      <sz val="13"/>
      <color indexed="8"/>
      <name val="Cambria"/>
      <family val="1"/>
    </font>
    <font>
      <sz val="14"/>
      <color indexed="8"/>
      <name val="Calibri"/>
      <family val="2"/>
    </font>
    <font>
      <b/>
      <sz val="12"/>
      <color indexed="8"/>
      <name val="Cambri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Cambria"/>
      <family val="1"/>
    </font>
    <font>
      <b/>
      <sz val="11"/>
      <color theme="1"/>
      <name val="Cambria"/>
      <family val="1"/>
    </font>
    <font>
      <b/>
      <sz val="12"/>
      <color theme="1"/>
      <name val="Calibri"/>
      <family val="2"/>
    </font>
    <font>
      <b/>
      <sz val="9"/>
      <color theme="1"/>
      <name val="Calibri"/>
      <family val="2"/>
    </font>
    <font>
      <sz val="18"/>
      <color theme="1"/>
      <name val="Calibri"/>
      <family val="2"/>
    </font>
    <font>
      <sz val="20"/>
      <color theme="1"/>
      <name val="Cambria"/>
      <family val="1"/>
    </font>
    <font>
      <sz val="18"/>
      <color theme="1"/>
      <name val="Cambria"/>
      <family val="1"/>
    </font>
    <font>
      <sz val="15"/>
      <color theme="1"/>
      <name val="Cambria"/>
      <family val="1"/>
    </font>
    <font>
      <b/>
      <sz val="13"/>
      <color theme="1"/>
      <name val="Cambria"/>
      <family val="1"/>
    </font>
    <font>
      <b/>
      <sz val="12"/>
      <color theme="1"/>
      <name val="Cambria"/>
      <family val="1"/>
    </font>
    <font>
      <b/>
      <sz val="14"/>
      <color theme="1"/>
      <name val="Cambria"/>
      <family val="1"/>
    </font>
    <font>
      <sz val="14"/>
      <color theme="1"/>
      <name val="Calibri"/>
      <family val="2"/>
    </font>
    <font>
      <b/>
      <sz val="20"/>
      <color theme="1"/>
      <name val="Cambria"/>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rgb="FF92D0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50" fillId="20"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83">
    <xf numFmtId="0" fontId="0" fillId="0" borderId="0" xfId="0" applyFont="1" applyAlignment="1">
      <alignment/>
    </xf>
    <xf numFmtId="0" fontId="0" fillId="32" borderId="0" xfId="0" applyFill="1" applyAlignment="1">
      <alignment/>
    </xf>
    <xf numFmtId="0" fontId="57" fillId="32" borderId="10" xfId="0" applyFont="1" applyFill="1" applyBorder="1" applyAlignment="1">
      <alignment vertical="center" wrapText="1"/>
    </xf>
    <xf numFmtId="181" fontId="57" fillId="33" borderId="10" xfId="0" applyNumberFormat="1" applyFont="1" applyFill="1" applyBorder="1" applyAlignment="1">
      <alignment horizontal="center" vertical="center" wrapText="1"/>
    </xf>
    <xf numFmtId="0" fontId="57" fillId="32" borderId="10" xfId="0" applyFont="1" applyFill="1" applyBorder="1" applyAlignment="1">
      <alignment horizontal="left" vertical="center" wrapText="1"/>
    </xf>
    <xf numFmtId="181" fontId="58" fillId="33" borderId="10" xfId="0" applyNumberFormat="1" applyFont="1" applyFill="1" applyBorder="1" applyAlignment="1">
      <alignment horizontal="center" vertical="center" wrapText="1"/>
    </xf>
    <xf numFmtId="0" fontId="0" fillId="32" borderId="10" xfId="0" applyFill="1" applyBorder="1" applyAlignment="1">
      <alignment vertical="center" wrapText="1"/>
    </xf>
    <xf numFmtId="0" fontId="26" fillId="32" borderId="10" xfId="0" applyFont="1" applyFill="1" applyBorder="1" applyAlignment="1">
      <alignment horizontal="center" vertical="center" wrapText="1"/>
    </xf>
    <xf numFmtId="0" fontId="57" fillId="32" borderId="10" xfId="0" applyFont="1" applyFill="1" applyBorder="1" applyAlignment="1">
      <alignment horizontal="center" vertical="center" wrapText="1"/>
    </xf>
    <xf numFmtId="0" fontId="57" fillId="32" borderId="10" xfId="0" applyFont="1" applyFill="1" applyBorder="1" applyAlignment="1">
      <alignment horizontal="left" vertical="center" wrapText="1" shrinkToFit="1"/>
    </xf>
    <xf numFmtId="0" fontId="57" fillId="32" borderId="10" xfId="0" applyFont="1" applyFill="1" applyBorder="1" applyAlignment="1">
      <alignment horizontal="center" vertical="center" wrapText="1" shrinkToFit="1"/>
    </xf>
    <xf numFmtId="1" fontId="57" fillId="32" borderId="10" xfId="0" applyNumberFormat="1" applyFont="1" applyFill="1" applyBorder="1" applyAlignment="1">
      <alignment horizontal="center" vertical="center" wrapText="1"/>
    </xf>
    <xf numFmtId="1" fontId="58" fillId="32" borderId="10" xfId="0" applyNumberFormat="1" applyFont="1" applyFill="1" applyBorder="1" applyAlignment="1">
      <alignment horizontal="center" vertical="center" wrapText="1"/>
    </xf>
    <xf numFmtId="2" fontId="57" fillId="32" borderId="10" xfId="0" applyNumberFormat="1" applyFont="1" applyFill="1" applyBorder="1" applyAlignment="1">
      <alignment horizontal="center" vertical="center" wrapText="1" shrinkToFit="1"/>
    </xf>
    <xf numFmtId="0" fontId="3" fillId="32"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vertical="center" wrapText="1"/>
    </xf>
    <xf numFmtId="0" fontId="26" fillId="32" borderId="10" xfId="0" applyFont="1" applyFill="1" applyBorder="1" applyAlignment="1">
      <alignment vertical="center" wrapText="1"/>
    </xf>
    <xf numFmtId="0" fontId="3" fillId="32" borderId="10" xfId="0" applyFont="1" applyFill="1" applyBorder="1" applyAlignment="1">
      <alignment vertical="center" wrapText="1"/>
    </xf>
    <xf numFmtId="2" fontId="0" fillId="32" borderId="10" xfId="0" applyNumberFormat="1" applyFill="1" applyBorder="1" applyAlignment="1">
      <alignment horizontal="center" vertical="center" wrapText="1"/>
    </xf>
    <xf numFmtId="0" fontId="0" fillId="32" borderId="10" xfId="0" applyFill="1" applyBorder="1" applyAlignment="1">
      <alignment horizontal="center" vertical="center" wrapText="1"/>
    </xf>
    <xf numFmtId="1" fontId="0" fillId="32" borderId="10" xfId="0" applyNumberFormat="1" applyFill="1" applyBorder="1" applyAlignment="1">
      <alignment horizontal="center" vertical="center" wrapText="1"/>
    </xf>
    <xf numFmtId="1" fontId="56"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shrinkToFit="1"/>
    </xf>
    <xf numFmtId="0" fontId="4" fillId="32" borderId="0" xfId="0" applyFont="1" applyFill="1" applyBorder="1" applyAlignment="1">
      <alignment horizontal="center" vertical="center" wrapText="1"/>
    </xf>
    <xf numFmtId="0" fontId="4" fillId="32" borderId="0" xfId="0" applyFont="1" applyFill="1" applyBorder="1" applyAlignment="1">
      <alignment horizontal="center" vertical="center" wrapText="1" shrinkToFit="1"/>
    </xf>
    <xf numFmtId="0" fontId="58" fillId="32" borderId="0" xfId="0" applyFont="1" applyFill="1" applyBorder="1" applyAlignment="1">
      <alignment horizontal="center" vertical="center" wrapText="1"/>
    </xf>
    <xf numFmtId="0" fontId="59" fillId="32" borderId="0" xfId="0" applyFont="1" applyFill="1" applyBorder="1" applyAlignment="1">
      <alignment horizontal="center" vertical="center" wrapText="1"/>
    </xf>
    <xf numFmtId="0" fontId="56" fillId="32" borderId="0" xfId="0" applyFont="1" applyFill="1" applyBorder="1" applyAlignment="1">
      <alignment horizontal="center" vertical="center" wrapText="1"/>
    </xf>
    <xf numFmtId="0" fontId="60" fillId="32" borderId="0" xfId="0" applyFont="1" applyFill="1" applyAlignment="1">
      <alignment horizontal="center" vertical="center" wrapText="1"/>
    </xf>
    <xf numFmtId="0" fontId="60" fillId="32" borderId="0" xfId="0" applyFont="1" applyFill="1" applyBorder="1" applyAlignment="1">
      <alignment horizontal="center" vertical="center" wrapText="1"/>
    </xf>
    <xf numFmtId="0" fontId="61" fillId="32" borderId="0" xfId="0" applyFont="1" applyFill="1" applyAlignment="1">
      <alignment/>
    </xf>
    <xf numFmtId="0" fontId="62" fillId="32" borderId="0" xfId="0" applyFont="1" applyFill="1" applyAlignment="1">
      <alignment/>
    </xf>
    <xf numFmtId="0" fontId="31" fillId="32" borderId="0" xfId="0" applyFont="1" applyFill="1" applyAlignment="1">
      <alignment/>
    </xf>
    <xf numFmtId="0" fontId="63" fillId="32" borderId="0" xfId="0" applyFont="1" applyFill="1" applyAlignment="1">
      <alignment/>
    </xf>
    <xf numFmtId="0" fontId="57" fillId="32" borderId="10" xfId="0" applyFont="1" applyFill="1" applyBorder="1" applyAlignment="1">
      <alignment horizontal="right" vertical="center" wrapText="1"/>
    </xf>
    <xf numFmtId="0" fontId="3" fillId="32" borderId="10" xfId="0" applyFont="1" applyFill="1" applyBorder="1" applyAlignment="1">
      <alignment horizontal="right" vertical="center" wrapText="1"/>
    </xf>
    <xf numFmtId="0" fontId="4" fillId="34" borderId="10" xfId="0" applyFont="1" applyFill="1" applyBorder="1" applyAlignment="1">
      <alignment horizontal="center" vertical="center" wrapText="1" shrinkToFit="1"/>
    </xf>
    <xf numFmtId="0" fontId="60" fillId="34" borderId="0" xfId="0" applyFont="1" applyFill="1" applyAlignment="1">
      <alignment horizontal="center" vertical="center" wrapText="1"/>
    </xf>
    <xf numFmtId="0" fontId="60" fillId="34" borderId="10" xfId="0" applyFont="1" applyFill="1" applyBorder="1" applyAlignment="1">
      <alignment horizontal="center" vertical="center" wrapText="1"/>
    </xf>
    <xf numFmtId="0" fontId="64" fillId="32" borderId="0" xfId="0" applyFont="1" applyFill="1" applyAlignment="1">
      <alignment horizontal="left" vertical="center" wrapText="1"/>
    </xf>
    <xf numFmtId="0" fontId="3" fillId="32" borderId="10" xfId="0" applyFont="1" applyFill="1" applyBorder="1" applyAlignment="1">
      <alignment horizontal="left" vertical="center" wrapText="1"/>
    </xf>
    <xf numFmtId="0" fontId="3" fillId="32" borderId="0" xfId="0" applyFont="1" applyFill="1" applyBorder="1" applyAlignment="1">
      <alignment horizontal="center" vertical="center" wrapText="1"/>
    </xf>
    <xf numFmtId="0" fontId="26" fillId="32" borderId="0" xfId="0" applyFont="1" applyFill="1" applyBorder="1" applyAlignment="1">
      <alignment horizontal="center" vertical="center" wrapText="1"/>
    </xf>
    <xf numFmtId="0" fontId="57" fillId="32" borderId="0" xfId="0" applyFont="1" applyFill="1" applyBorder="1" applyAlignment="1">
      <alignment vertical="center" wrapText="1"/>
    </xf>
    <xf numFmtId="0" fontId="57" fillId="32" borderId="0" xfId="0" applyFont="1" applyFill="1" applyBorder="1" applyAlignment="1">
      <alignment horizontal="left" vertical="center" wrapText="1"/>
    </xf>
    <xf numFmtId="0" fontId="57" fillId="32" borderId="0" xfId="0" applyFont="1" applyFill="1" applyBorder="1" applyAlignment="1">
      <alignment horizontal="center" vertical="center" wrapText="1"/>
    </xf>
    <xf numFmtId="0" fontId="3" fillId="32" borderId="0" xfId="0" applyFont="1" applyFill="1" applyBorder="1" applyAlignment="1">
      <alignment vertical="center" wrapText="1"/>
    </xf>
    <xf numFmtId="1" fontId="58" fillId="32" borderId="0" xfId="0" applyNumberFormat="1" applyFont="1" applyFill="1" applyBorder="1" applyAlignment="1">
      <alignment horizontal="center" vertical="center" wrapText="1"/>
    </xf>
    <xf numFmtId="181" fontId="57" fillId="33" borderId="0" xfId="0" applyNumberFormat="1" applyFont="1" applyFill="1" applyBorder="1" applyAlignment="1">
      <alignment horizontal="center" vertical="center" wrapText="1"/>
    </xf>
    <xf numFmtId="0" fontId="3" fillId="32" borderId="0" xfId="0" applyFont="1" applyFill="1" applyBorder="1" applyAlignment="1">
      <alignment vertical="center" wrapText="1"/>
    </xf>
    <xf numFmtId="0" fontId="3" fillId="32" borderId="0" xfId="0" applyFont="1" applyFill="1" applyBorder="1" applyAlignment="1">
      <alignment horizontal="center" vertical="center" wrapText="1"/>
    </xf>
    <xf numFmtId="1" fontId="57" fillId="32" borderId="0" xfId="0" applyNumberFormat="1" applyFont="1" applyFill="1" applyBorder="1" applyAlignment="1">
      <alignment horizontal="center" vertical="center" wrapText="1"/>
    </xf>
    <xf numFmtId="181" fontId="58" fillId="33" borderId="0" xfId="0" applyNumberFormat="1" applyFont="1" applyFill="1" applyBorder="1" applyAlignment="1">
      <alignment horizontal="center" vertical="center" wrapText="1"/>
    </xf>
    <xf numFmtId="0" fontId="57" fillId="32" borderId="0" xfId="0" applyFont="1" applyFill="1" applyBorder="1" applyAlignment="1">
      <alignment horizontal="right" vertical="center" wrapText="1"/>
    </xf>
    <xf numFmtId="0" fontId="57" fillId="32" borderId="0" xfId="0" applyFont="1" applyFill="1" applyBorder="1" applyAlignment="1">
      <alignment horizontal="left" vertical="center" wrapText="1" shrinkToFit="1"/>
    </xf>
    <xf numFmtId="0" fontId="3" fillId="32" borderId="0" xfId="0" applyFont="1" applyFill="1" applyBorder="1" applyAlignment="1">
      <alignment horizontal="center" vertical="center" wrapText="1" shrinkToFit="1"/>
    </xf>
    <xf numFmtId="2" fontId="57" fillId="32" borderId="0" xfId="0" applyNumberFormat="1" applyFont="1" applyFill="1" applyBorder="1" applyAlignment="1">
      <alignment horizontal="center" vertical="center" wrapText="1" shrinkToFit="1"/>
    </xf>
    <xf numFmtId="0" fontId="57" fillId="32" borderId="0" xfId="0" applyFont="1" applyFill="1" applyBorder="1" applyAlignment="1">
      <alignment horizontal="center" vertical="center" wrapText="1" shrinkToFit="1"/>
    </xf>
    <xf numFmtId="181" fontId="57" fillId="32" borderId="0" xfId="0" applyNumberFormat="1" applyFont="1" applyFill="1" applyBorder="1" applyAlignment="1">
      <alignment horizontal="center" vertical="center" wrapText="1"/>
    </xf>
    <xf numFmtId="181" fontId="58" fillId="32" borderId="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0" fontId="4" fillId="34" borderId="14" xfId="0" applyFont="1" applyFill="1" applyBorder="1" applyAlignment="1">
      <alignment horizontal="center" vertical="center" wrapText="1" shrinkToFit="1"/>
    </xf>
    <xf numFmtId="0" fontId="56"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58" fillId="34"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9" fillId="34" borderId="15" xfId="0" applyFont="1" applyFill="1" applyBorder="1" applyAlignment="1">
      <alignment horizontal="center" vertical="center" wrapText="1"/>
    </xf>
    <xf numFmtId="0" fontId="59" fillId="34" borderId="16" xfId="0" applyFont="1" applyFill="1" applyBorder="1" applyAlignment="1">
      <alignment horizontal="center" vertical="center" wrapText="1"/>
    </xf>
    <xf numFmtId="0" fontId="59" fillId="34" borderId="17"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31" fillId="32" borderId="0" xfId="0" applyFont="1" applyFill="1" applyAlignment="1">
      <alignment horizontal="left"/>
    </xf>
    <xf numFmtId="0" fontId="65" fillId="32" borderId="0" xfId="0" applyFont="1" applyFill="1" applyAlignment="1">
      <alignment horizontal="center"/>
    </xf>
    <xf numFmtId="0" fontId="64" fillId="32" borderId="0" xfId="0" applyFont="1" applyFill="1" applyAlignment="1">
      <alignment horizontal="left" vertical="center" wrapText="1"/>
    </xf>
    <xf numFmtId="0" fontId="67" fillId="32" borderId="0" xfId="0" applyFont="1" applyFill="1" applyAlignment="1">
      <alignment horizontal="center" vertical="center" wrapText="1"/>
    </xf>
    <xf numFmtId="0" fontId="68" fillId="0" borderId="0" xfId="0" applyFont="1" applyAlignment="1">
      <alignment horizontal="center" vertical="center" wrapText="1"/>
    </xf>
    <xf numFmtId="0" fontId="69" fillId="32" borderId="0" xfId="0" applyFont="1" applyFill="1" applyAlignment="1">
      <alignment horizontal="center"/>
    </xf>
    <xf numFmtId="0" fontId="67" fillId="32"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666750</xdr:colOff>
      <xdr:row>1</xdr:row>
      <xdr:rowOff>95250</xdr:rowOff>
    </xdr:from>
    <xdr:to>
      <xdr:col>34</xdr:col>
      <xdr:colOff>666750</xdr:colOff>
      <xdr:row>6</xdr:row>
      <xdr:rowOff>19050</xdr:rowOff>
    </xdr:to>
    <xdr:pic>
      <xdr:nvPicPr>
        <xdr:cNvPr id="1" name="Picture 8"/>
        <xdr:cNvPicPr preferRelativeResize="1">
          <a:picLocks noChangeAspect="1"/>
        </xdr:cNvPicPr>
      </xdr:nvPicPr>
      <xdr:blipFill>
        <a:blip r:embed="rId1"/>
        <a:stretch>
          <a:fillRect/>
        </a:stretch>
      </xdr:blipFill>
      <xdr:spPr>
        <a:xfrm>
          <a:off x="40852725" y="285750"/>
          <a:ext cx="9525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C413"/>
  <sheetViews>
    <sheetView tabSelected="1" zoomScale="70" zoomScaleNormal="70" zoomScalePageLayoutView="0" workbookViewId="0" topLeftCell="A33">
      <selection activeCell="O39" sqref="O39"/>
    </sheetView>
  </sheetViews>
  <sheetFormatPr defaultColWidth="11.421875" defaultRowHeight="15"/>
  <cols>
    <col min="1" max="1" width="5.421875" style="0" customWidth="1"/>
    <col min="2" max="2" width="4.7109375" style="0" customWidth="1"/>
    <col min="3" max="3" width="15.57421875" style="0" customWidth="1"/>
    <col min="4" max="4" width="14.140625" style="0" customWidth="1"/>
    <col min="5" max="5" width="16.7109375" style="0" customWidth="1"/>
    <col min="6" max="6" width="16.28125" style="0" customWidth="1"/>
    <col min="7" max="7" width="17.28125" style="0" customWidth="1"/>
    <col min="8" max="8" width="28.57421875" style="0" customWidth="1"/>
    <col min="9" max="9" width="27.8515625" style="0" customWidth="1"/>
    <col min="10" max="10" width="18.00390625" style="0" customWidth="1"/>
    <col min="11" max="11" width="35.7109375" style="0" customWidth="1"/>
    <col min="12" max="12" width="38.8515625" style="0" customWidth="1"/>
    <col min="13" max="13" width="10.7109375" style="0" customWidth="1"/>
    <col min="14" max="14" width="11.140625" style="0" customWidth="1"/>
    <col min="15" max="15" width="14.140625" style="0" customWidth="1"/>
    <col min="20" max="23" width="16.7109375" style="0" customWidth="1"/>
    <col min="24" max="27" width="14.7109375" style="0" customWidth="1"/>
    <col min="29" max="29" width="90.421875" style="0" customWidth="1"/>
    <col min="30" max="31" width="12.8515625" style="0" customWidth="1"/>
    <col min="32" max="34" width="14.28125" style="0" customWidth="1"/>
  </cols>
  <sheetData>
    <row r="1" spans="1:159"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row>
    <row r="2" spans="1:159" ht="16.5">
      <c r="A2" s="77" t="s">
        <v>202</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row>
    <row r="3" spans="1:159" ht="16.5">
      <c r="A3" s="77" t="s">
        <v>203</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row>
    <row r="4" spans="1:159"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row>
    <row r="5" spans="1:159" ht="18">
      <c r="A5" s="82" t="s">
        <v>204</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row>
    <row r="6" spans="1:159" ht="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row>
    <row r="7" spans="1:159" ht="23.25" customHeight="1">
      <c r="A7" s="81" t="s">
        <v>392</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row>
    <row r="8" spans="1:159" ht="18.75">
      <c r="A8" s="79" t="s">
        <v>391</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row>
    <row r="9" spans="1:159" ht="46.5" customHeight="1">
      <c r="A9" s="78" t="s">
        <v>417</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row>
    <row r="10" spans="1:159" ht="19.5" customHeight="1">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row>
    <row r="11" spans="1:159" ht="22.5">
      <c r="A11" s="34" t="s">
        <v>379</v>
      </c>
      <c r="B11" s="34"/>
      <c r="C11" s="34"/>
      <c r="D11" s="34"/>
      <c r="E11" s="35"/>
      <c r="F11" s="35"/>
      <c r="G11" s="35"/>
      <c r="H11" s="35"/>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row>
    <row r="12" spans="1:159"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row>
    <row r="13" spans="1:159" ht="16.5">
      <c r="A13" s="62" t="s">
        <v>0</v>
      </c>
      <c r="B13" s="62" t="s">
        <v>1</v>
      </c>
      <c r="C13" s="62"/>
      <c r="D13" s="62" t="s">
        <v>2</v>
      </c>
      <c r="E13" s="62"/>
      <c r="F13" s="62"/>
      <c r="G13" s="62" t="s">
        <v>211</v>
      </c>
      <c r="H13" s="62" t="s">
        <v>209</v>
      </c>
      <c r="I13" s="62" t="s">
        <v>201</v>
      </c>
      <c r="J13" s="62" t="s">
        <v>326</v>
      </c>
      <c r="K13" s="63" t="s">
        <v>223</v>
      </c>
      <c r="L13" s="63" t="s">
        <v>328</v>
      </c>
      <c r="M13" s="64" t="s">
        <v>346</v>
      </c>
      <c r="N13" s="65"/>
      <c r="O13" s="63" t="s">
        <v>212</v>
      </c>
      <c r="P13" s="63" t="s">
        <v>181</v>
      </c>
      <c r="Q13" s="63"/>
      <c r="R13" s="63" t="s">
        <v>184</v>
      </c>
      <c r="S13" s="63"/>
      <c r="T13" s="69" t="s">
        <v>213</v>
      </c>
      <c r="U13" s="69"/>
      <c r="V13" s="69"/>
      <c r="W13" s="69"/>
      <c r="X13" s="69"/>
      <c r="Y13" s="69"/>
      <c r="Z13" s="69"/>
      <c r="AA13" s="69"/>
      <c r="AB13" s="71" t="s">
        <v>222</v>
      </c>
      <c r="AC13" s="68" t="s">
        <v>224</v>
      </c>
      <c r="AD13" s="72" t="s">
        <v>213</v>
      </c>
      <c r="AE13" s="73"/>
      <c r="AF13" s="73"/>
      <c r="AG13" s="73"/>
      <c r="AH13" s="74"/>
      <c r="AI13" s="71" t="s">
        <v>279</v>
      </c>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row>
    <row r="14" spans="1:159" ht="15">
      <c r="A14" s="62"/>
      <c r="B14" s="62"/>
      <c r="C14" s="62"/>
      <c r="D14" s="62"/>
      <c r="E14" s="62"/>
      <c r="F14" s="62"/>
      <c r="G14" s="62"/>
      <c r="H14" s="62"/>
      <c r="I14" s="62"/>
      <c r="J14" s="62"/>
      <c r="K14" s="63"/>
      <c r="L14" s="63"/>
      <c r="M14" s="66"/>
      <c r="N14" s="67"/>
      <c r="O14" s="63"/>
      <c r="P14" s="63"/>
      <c r="Q14" s="63"/>
      <c r="R14" s="63"/>
      <c r="S14" s="63"/>
      <c r="T14" s="70" t="s">
        <v>214</v>
      </c>
      <c r="U14" s="70" t="s">
        <v>215</v>
      </c>
      <c r="V14" s="70" t="s">
        <v>216</v>
      </c>
      <c r="W14" s="70" t="s">
        <v>217</v>
      </c>
      <c r="X14" s="70" t="s">
        <v>218</v>
      </c>
      <c r="Y14" s="70" t="s">
        <v>219</v>
      </c>
      <c r="Z14" s="70" t="s">
        <v>220</v>
      </c>
      <c r="AA14" s="70" t="s">
        <v>221</v>
      </c>
      <c r="AB14" s="71"/>
      <c r="AC14" s="68"/>
      <c r="AD14" s="71" t="s">
        <v>352</v>
      </c>
      <c r="AE14" s="68" t="s">
        <v>351</v>
      </c>
      <c r="AF14" s="68"/>
      <c r="AG14" s="71" t="s">
        <v>355</v>
      </c>
      <c r="AH14" s="71" t="s">
        <v>356</v>
      </c>
      <c r="AI14" s="7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row>
    <row r="15" spans="1:159" ht="48">
      <c r="A15" s="62"/>
      <c r="B15" s="62"/>
      <c r="C15" s="62"/>
      <c r="D15" s="62"/>
      <c r="E15" s="62"/>
      <c r="F15" s="62"/>
      <c r="G15" s="62"/>
      <c r="H15" s="62"/>
      <c r="I15" s="62"/>
      <c r="J15" s="62"/>
      <c r="K15" s="63"/>
      <c r="L15" s="63"/>
      <c r="M15" s="38" t="s">
        <v>182</v>
      </c>
      <c r="N15" s="38" t="s">
        <v>183</v>
      </c>
      <c r="O15" s="63"/>
      <c r="P15" s="38" t="s">
        <v>182</v>
      </c>
      <c r="Q15" s="38" t="s">
        <v>183</v>
      </c>
      <c r="R15" s="38" t="s">
        <v>182</v>
      </c>
      <c r="S15" s="38" t="s">
        <v>183</v>
      </c>
      <c r="T15" s="70"/>
      <c r="U15" s="70"/>
      <c r="V15" s="70"/>
      <c r="W15" s="70"/>
      <c r="X15" s="70"/>
      <c r="Y15" s="70"/>
      <c r="Z15" s="70"/>
      <c r="AA15" s="70"/>
      <c r="AB15" s="71"/>
      <c r="AC15" s="68"/>
      <c r="AD15" s="71"/>
      <c r="AE15" s="39" t="s">
        <v>353</v>
      </c>
      <c r="AF15" s="40" t="s">
        <v>354</v>
      </c>
      <c r="AG15" s="71"/>
      <c r="AH15" s="71"/>
      <c r="AI15" s="7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row>
    <row r="16" spans="1:159" ht="99.75">
      <c r="A16" s="7">
        <v>1</v>
      </c>
      <c r="B16" s="2" t="s">
        <v>3</v>
      </c>
      <c r="C16" s="16" t="s">
        <v>395</v>
      </c>
      <c r="D16" s="16" t="s">
        <v>396</v>
      </c>
      <c r="E16" s="16" t="s">
        <v>6</v>
      </c>
      <c r="F16" s="16" t="s">
        <v>397</v>
      </c>
      <c r="G16" s="16" t="s">
        <v>208</v>
      </c>
      <c r="H16" s="16" t="s">
        <v>398</v>
      </c>
      <c r="I16" s="16" t="s">
        <v>5</v>
      </c>
      <c r="J16" s="15" t="s">
        <v>327</v>
      </c>
      <c r="K16" s="4" t="s">
        <v>399</v>
      </c>
      <c r="L16" s="4" t="s">
        <v>400</v>
      </c>
      <c r="M16" s="23">
        <v>1</v>
      </c>
      <c r="N16" s="23"/>
      <c r="O16" s="8">
        <v>3.86</v>
      </c>
      <c r="P16" s="23"/>
      <c r="Q16" s="23">
        <v>1</v>
      </c>
      <c r="R16" s="8">
        <v>1</v>
      </c>
      <c r="S16" s="2"/>
      <c r="T16" s="8">
        <v>9</v>
      </c>
      <c r="U16" s="8">
        <v>7</v>
      </c>
      <c r="V16" s="8">
        <v>7</v>
      </c>
      <c r="W16" s="8">
        <v>6</v>
      </c>
      <c r="X16" s="8">
        <v>5</v>
      </c>
      <c r="Y16" s="8">
        <v>5</v>
      </c>
      <c r="Z16" s="8">
        <v>5</v>
      </c>
      <c r="AA16" s="8">
        <v>5</v>
      </c>
      <c r="AB16" s="12">
        <v>49</v>
      </c>
      <c r="AC16" s="42" t="s">
        <v>401</v>
      </c>
      <c r="AD16" s="3">
        <v>23.16</v>
      </c>
      <c r="AE16" s="3">
        <v>5</v>
      </c>
      <c r="AF16" s="3">
        <v>10</v>
      </c>
      <c r="AG16" s="3">
        <v>49</v>
      </c>
      <c r="AH16" s="3">
        <v>0</v>
      </c>
      <c r="AI16" s="5">
        <v>87.16</v>
      </c>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row>
    <row r="17" spans="1:159" ht="99.75">
      <c r="A17" s="7">
        <v>2</v>
      </c>
      <c r="B17" s="2" t="s">
        <v>3</v>
      </c>
      <c r="C17" s="16" t="s">
        <v>237</v>
      </c>
      <c r="D17" s="16" t="s">
        <v>15</v>
      </c>
      <c r="E17" s="16" t="s">
        <v>238</v>
      </c>
      <c r="F17" s="16" t="s">
        <v>59</v>
      </c>
      <c r="G17" s="16" t="s">
        <v>208</v>
      </c>
      <c r="H17" s="16" t="s">
        <v>267</v>
      </c>
      <c r="I17" s="16" t="s">
        <v>5</v>
      </c>
      <c r="J17" s="15" t="s">
        <v>327</v>
      </c>
      <c r="K17" s="2" t="s">
        <v>309</v>
      </c>
      <c r="L17" s="2" t="s">
        <v>347</v>
      </c>
      <c r="M17" s="23">
        <v>1</v>
      </c>
      <c r="N17" s="23"/>
      <c r="O17" s="8">
        <v>4.52</v>
      </c>
      <c r="P17" s="18"/>
      <c r="Q17" s="23">
        <v>1</v>
      </c>
      <c r="R17" s="8">
        <v>1</v>
      </c>
      <c r="S17" s="2"/>
      <c r="T17" s="11">
        <v>8</v>
      </c>
      <c r="U17" s="11">
        <v>5</v>
      </c>
      <c r="V17" s="11">
        <v>6</v>
      </c>
      <c r="W17" s="11">
        <v>5</v>
      </c>
      <c r="X17" s="11">
        <v>4</v>
      </c>
      <c r="Y17" s="11">
        <v>4</v>
      </c>
      <c r="Z17" s="11">
        <v>2</v>
      </c>
      <c r="AA17" s="11">
        <v>5</v>
      </c>
      <c r="AB17" s="12">
        <v>39</v>
      </c>
      <c r="AC17" s="2" t="s">
        <v>278</v>
      </c>
      <c r="AD17" s="3">
        <v>27.119999999999997</v>
      </c>
      <c r="AE17" s="3">
        <v>5</v>
      </c>
      <c r="AF17" s="3">
        <v>10</v>
      </c>
      <c r="AG17" s="3">
        <v>39</v>
      </c>
      <c r="AH17" s="3">
        <v>0</v>
      </c>
      <c r="AI17" s="5">
        <v>81.12</v>
      </c>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row>
    <row r="18" spans="1:159" ht="156.75">
      <c r="A18" s="7">
        <v>3</v>
      </c>
      <c r="B18" s="2" t="s">
        <v>3</v>
      </c>
      <c r="C18" s="2" t="s">
        <v>385</v>
      </c>
      <c r="D18" s="2" t="s">
        <v>21</v>
      </c>
      <c r="E18" s="2" t="s">
        <v>386</v>
      </c>
      <c r="F18" s="2" t="s">
        <v>387</v>
      </c>
      <c r="G18" s="2" t="s">
        <v>208</v>
      </c>
      <c r="H18" s="2" t="s">
        <v>388</v>
      </c>
      <c r="I18" s="2" t="s">
        <v>5</v>
      </c>
      <c r="J18" s="8" t="s">
        <v>327</v>
      </c>
      <c r="K18" s="9" t="s">
        <v>389</v>
      </c>
      <c r="L18" s="9" t="s">
        <v>390</v>
      </c>
      <c r="M18" s="24">
        <v>1</v>
      </c>
      <c r="N18" s="24"/>
      <c r="O18" s="13">
        <v>3.8</v>
      </c>
      <c r="P18" s="24"/>
      <c r="Q18" s="24">
        <v>1</v>
      </c>
      <c r="R18" s="10">
        <v>1</v>
      </c>
      <c r="S18" s="10"/>
      <c r="T18" s="11">
        <v>8</v>
      </c>
      <c r="U18" s="11">
        <v>5</v>
      </c>
      <c r="V18" s="11">
        <v>5</v>
      </c>
      <c r="W18" s="11">
        <v>4</v>
      </c>
      <c r="X18" s="11">
        <v>5</v>
      </c>
      <c r="Y18" s="11">
        <v>4</v>
      </c>
      <c r="Z18" s="11">
        <v>4</v>
      </c>
      <c r="AA18" s="11">
        <v>5</v>
      </c>
      <c r="AB18" s="12">
        <v>40</v>
      </c>
      <c r="AC18" s="4" t="s">
        <v>394</v>
      </c>
      <c r="AD18" s="3">
        <v>22.8</v>
      </c>
      <c r="AE18" s="3">
        <v>5</v>
      </c>
      <c r="AF18" s="3">
        <v>10</v>
      </c>
      <c r="AG18" s="3">
        <v>40</v>
      </c>
      <c r="AH18" s="3">
        <v>0</v>
      </c>
      <c r="AI18" s="5">
        <v>77.8</v>
      </c>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row>
    <row r="19" spans="1:159" ht="152.25" customHeight="1">
      <c r="A19" s="7">
        <v>4</v>
      </c>
      <c r="B19" s="2" t="s">
        <v>3</v>
      </c>
      <c r="C19" s="2" t="s">
        <v>36</v>
      </c>
      <c r="D19" s="2" t="s">
        <v>37</v>
      </c>
      <c r="E19" s="2" t="s">
        <v>38</v>
      </c>
      <c r="F19" s="2" t="s">
        <v>39</v>
      </c>
      <c r="G19" s="2" t="s">
        <v>208</v>
      </c>
      <c r="H19" s="2" t="s">
        <v>207</v>
      </c>
      <c r="I19" s="2" t="s">
        <v>5</v>
      </c>
      <c r="J19" s="8" t="s">
        <v>327</v>
      </c>
      <c r="K19" s="9" t="s">
        <v>374</v>
      </c>
      <c r="L19" s="9" t="s">
        <v>333</v>
      </c>
      <c r="M19" s="24">
        <v>1</v>
      </c>
      <c r="N19" s="24"/>
      <c r="O19" s="13">
        <v>4.6</v>
      </c>
      <c r="P19" s="24"/>
      <c r="Q19" s="24">
        <v>1</v>
      </c>
      <c r="R19" s="10"/>
      <c r="S19" s="10"/>
      <c r="T19" s="11">
        <v>8</v>
      </c>
      <c r="U19" s="11">
        <v>7</v>
      </c>
      <c r="V19" s="11">
        <v>5</v>
      </c>
      <c r="W19" s="11">
        <v>5</v>
      </c>
      <c r="X19" s="11">
        <v>5</v>
      </c>
      <c r="Y19" s="11">
        <v>4</v>
      </c>
      <c r="Z19" s="11">
        <v>5</v>
      </c>
      <c r="AA19" s="11">
        <v>5</v>
      </c>
      <c r="AB19" s="12">
        <v>44</v>
      </c>
      <c r="AC19" s="4" t="s">
        <v>232</v>
      </c>
      <c r="AD19" s="3">
        <v>27.6</v>
      </c>
      <c r="AE19" s="3">
        <v>5</v>
      </c>
      <c r="AF19" s="3">
        <v>0</v>
      </c>
      <c r="AG19" s="3">
        <v>44</v>
      </c>
      <c r="AH19" s="3">
        <v>0</v>
      </c>
      <c r="AI19" s="5">
        <v>76.6</v>
      </c>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row>
    <row r="20" spans="1:159" ht="135" customHeight="1">
      <c r="A20" s="7">
        <v>5</v>
      </c>
      <c r="B20" s="2" t="s">
        <v>3</v>
      </c>
      <c r="C20" s="2" t="s">
        <v>140</v>
      </c>
      <c r="D20" s="2" t="s">
        <v>141</v>
      </c>
      <c r="E20" s="2" t="s">
        <v>91</v>
      </c>
      <c r="F20" s="2" t="s">
        <v>142</v>
      </c>
      <c r="G20" s="2" t="s">
        <v>393</v>
      </c>
      <c r="H20" s="2" t="s">
        <v>143</v>
      </c>
      <c r="I20" s="2" t="s">
        <v>5</v>
      </c>
      <c r="J20" s="8" t="s">
        <v>327</v>
      </c>
      <c r="K20" s="9" t="s">
        <v>186</v>
      </c>
      <c r="L20" s="9" t="s">
        <v>341</v>
      </c>
      <c r="M20" s="24">
        <v>1</v>
      </c>
      <c r="N20" s="24"/>
      <c r="O20" s="10">
        <v>4.26</v>
      </c>
      <c r="P20" s="24"/>
      <c r="Q20" s="24">
        <v>1</v>
      </c>
      <c r="R20" s="10"/>
      <c r="S20" s="10"/>
      <c r="T20" s="8">
        <v>10</v>
      </c>
      <c r="U20" s="8">
        <v>5</v>
      </c>
      <c r="V20" s="8">
        <v>6</v>
      </c>
      <c r="W20" s="8">
        <v>5</v>
      </c>
      <c r="X20" s="8">
        <v>5</v>
      </c>
      <c r="Y20" s="8">
        <v>5</v>
      </c>
      <c r="Z20" s="8">
        <v>5</v>
      </c>
      <c r="AA20" s="8">
        <v>5</v>
      </c>
      <c r="AB20" s="12">
        <v>46</v>
      </c>
      <c r="AC20" s="4" t="s">
        <v>377</v>
      </c>
      <c r="AD20" s="3">
        <v>25.56</v>
      </c>
      <c r="AE20" s="3">
        <v>5</v>
      </c>
      <c r="AF20" s="3">
        <v>0</v>
      </c>
      <c r="AG20" s="3">
        <v>46</v>
      </c>
      <c r="AH20" s="3">
        <v>0</v>
      </c>
      <c r="AI20" s="5">
        <v>76.56</v>
      </c>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row>
    <row r="21" spans="1:159" ht="101.25" customHeight="1">
      <c r="A21" s="7">
        <v>6</v>
      </c>
      <c r="B21" s="2" t="s">
        <v>3</v>
      </c>
      <c r="C21" s="2" t="s">
        <v>106</v>
      </c>
      <c r="D21" s="2" t="s">
        <v>107</v>
      </c>
      <c r="E21" s="2" t="s">
        <v>108</v>
      </c>
      <c r="F21" s="2" t="s">
        <v>109</v>
      </c>
      <c r="G21" s="2" t="s">
        <v>4</v>
      </c>
      <c r="H21" s="2" t="s">
        <v>110</v>
      </c>
      <c r="I21" s="2" t="s">
        <v>5</v>
      </c>
      <c r="J21" s="8" t="s">
        <v>327</v>
      </c>
      <c r="K21" s="9" t="s">
        <v>308</v>
      </c>
      <c r="L21" s="9" t="s">
        <v>338</v>
      </c>
      <c r="M21" s="24">
        <v>1</v>
      </c>
      <c r="N21" s="24"/>
      <c r="O21" s="10">
        <v>3.92</v>
      </c>
      <c r="P21" s="24"/>
      <c r="Q21" s="24">
        <v>1</v>
      </c>
      <c r="R21" s="10"/>
      <c r="S21" s="10"/>
      <c r="T21" s="8">
        <v>9</v>
      </c>
      <c r="U21" s="8">
        <v>7</v>
      </c>
      <c r="V21" s="8">
        <v>6</v>
      </c>
      <c r="W21" s="8">
        <v>6</v>
      </c>
      <c r="X21" s="8">
        <v>5</v>
      </c>
      <c r="Y21" s="8">
        <v>4</v>
      </c>
      <c r="Z21" s="8">
        <v>5</v>
      </c>
      <c r="AA21" s="8">
        <v>5</v>
      </c>
      <c r="AB21" s="12">
        <v>47</v>
      </c>
      <c r="AC21" s="4" t="s">
        <v>376</v>
      </c>
      <c r="AD21" s="3">
        <v>23.52</v>
      </c>
      <c r="AE21" s="3">
        <v>5</v>
      </c>
      <c r="AF21" s="3">
        <v>0</v>
      </c>
      <c r="AG21" s="3">
        <v>47</v>
      </c>
      <c r="AH21" s="3">
        <v>0</v>
      </c>
      <c r="AI21" s="5">
        <v>75.52</v>
      </c>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row>
    <row r="22" spans="1:159" ht="171">
      <c r="A22" s="7">
        <v>7</v>
      </c>
      <c r="B22" s="2" t="s">
        <v>3</v>
      </c>
      <c r="C22" s="2" t="s">
        <v>177</v>
      </c>
      <c r="D22" s="2" t="s">
        <v>138</v>
      </c>
      <c r="E22" s="2" t="s">
        <v>178</v>
      </c>
      <c r="F22" s="2" t="s">
        <v>179</v>
      </c>
      <c r="G22" s="2" t="s">
        <v>159</v>
      </c>
      <c r="H22" s="2" t="s">
        <v>180</v>
      </c>
      <c r="I22" s="2" t="s">
        <v>5</v>
      </c>
      <c r="J22" s="8" t="s">
        <v>327</v>
      </c>
      <c r="K22" s="9" t="s">
        <v>191</v>
      </c>
      <c r="L22" s="9"/>
      <c r="M22" s="24"/>
      <c r="N22" s="24">
        <v>1</v>
      </c>
      <c r="O22" s="10">
        <v>4.18</v>
      </c>
      <c r="P22" s="24">
        <v>1</v>
      </c>
      <c r="Q22" s="24"/>
      <c r="R22" s="10"/>
      <c r="S22" s="10"/>
      <c r="T22" s="11">
        <v>8</v>
      </c>
      <c r="U22" s="11">
        <v>6</v>
      </c>
      <c r="V22" s="11">
        <v>7</v>
      </c>
      <c r="W22" s="11">
        <v>5</v>
      </c>
      <c r="X22" s="11">
        <v>5</v>
      </c>
      <c r="Y22" s="11">
        <v>4</v>
      </c>
      <c r="Z22" s="11">
        <v>3</v>
      </c>
      <c r="AA22" s="11">
        <v>5</v>
      </c>
      <c r="AB22" s="12">
        <v>43</v>
      </c>
      <c r="AC22" s="4" t="s">
        <v>277</v>
      </c>
      <c r="AD22" s="3">
        <v>25.08</v>
      </c>
      <c r="AE22" s="3">
        <v>0</v>
      </c>
      <c r="AF22" s="3">
        <v>0</v>
      </c>
      <c r="AG22" s="3">
        <v>43</v>
      </c>
      <c r="AH22" s="3">
        <v>5</v>
      </c>
      <c r="AI22" s="5">
        <v>73.08</v>
      </c>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row>
    <row r="23" spans="1:159" ht="99.75">
      <c r="A23" s="7">
        <v>8</v>
      </c>
      <c r="B23" s="2" t="s">
        <v>3</v>
      </c>
      <c r="C23" s="17" t="s">
        <v>235</v>
      </c>
      <c r="D23" s="17" t="s">
        <v>32</v>
      </c>
      <c r="E23" s="17" t="s">
        <v>236</v>
      </c>
      <c r="F23" s="17" t="s">
        <v>33</v>
      </c>
      <c r="G23" s="17" t="s">
        <v>7</v>
      </c>
      <c r="H23" s="17" t="s">
        <v>31</v>
      </c>
      <c r="I23" s="17" t="s">
        <v>5</v>
      </c>
      <c r="J23" s="7" t="s">
        <v>327</v>
      </c>
      <c r="K23" s="2" t="s">
        <v>294</v>
      </c>
      <c r="L23" s="2"/>
      <c r="M23" s="23"/>
      <c r="N23" s="23">
        <v>1</v>
      </c>
      <c r="O23" s="8">
        <v>4.17</v>
      </c>
      <c r="P23" s="18"/>
      <c r="Q23" s="23">
        <v>1</v>
      </c>
      <c r="R23" s="8">
        <v>1</v>
      </c>
      <c r="S23" s="2"/>
      <c r="T23" s="11">
        <v>7</v>
      </c>
      <c r="U23" s="11">
        <v>4</v>
      </c>
      <c r="V23" s="11">
        <v>5</v>
      </c>
      <c r="W23" s="11">
        <v>5</v>
      </c>
      <c r="X23" s="11">
        <v>4</v>
      </c>
      <c r="Y23" s="11">
        <v>4</v>
      </c>
      <c r="Z23" s="11">
        <v>4</v>
      </c>
      <c r="AA23" s="11">
        <v>4</v>
      </c>
      <c r="AB23" s="12">
        <v>37</v>
      </c>
      <c r="AC23" s="2" t="s">
        <v>275</v>
      </c>
      <c r="AD23" s="3">
        <v>25.02</v>
      </c>
      <c r="AE23" s="3">
        <v>0</v>
      </c>
      <c r="AF23" s="3">
        <v>10</v>
      </c>
      <c r="AG23" s="3">
        <v>37</v>
      </c>
      <c r="AH23" s="3">
        <v>0</v>
      </c>
      <c r="AI23" s="5">
        <v>72.02</v>
      </c>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row>
    <row r="24" spans="1:159" ht="111.75" customHeight="1">
      <c r="A24" s="7">
        <v>9</v>
      </c>
      <c r="B24" s="2" t="s">
        <v>3</v>
      </c>
      <c r="C24" s="2" t="s">
        <v>43</v>
      </c>
      <c r="D24" s="2" t="s">
        <v>44</v>
      </c>
      <c r="E24" s="2" t="s">
        <v>45</v>
      </c>
      <c r="F24" s="2" t="s">
        <v>46</v>
      </c>
      <c r="G24" s="2" t="s">
        <v>208</v>
      </c>
      <c r="H24" s="2" t="s">
        <v>12</v>
      </c>
      <c r="I24" s="2" t="s">
        <v>5</v>
      </c>
      <c r="J24" s="8" t="s">
        <v>327</v>
      </c>
      <c r="K24" s="9" t="s">
        <v>299</v>
      </c>
      <c r="L24" s="9" t="s">
        <v>335</v>
      </c>
      <c r="M24" s="24">
        <v>1</v>
      </c>
      <c r="N24" s="24"/>
      <c r="O24" s="10">
        <v>4.49</v>
      </c>
      <c r="P24" s="24"/>
      <c r="Q24" s="24">
        <v>1</v>
      </c>
      <c r="R24" s="10"/>
      <c r="S24" s="10"/>
      <c r="T24" s="11">
        <v>8</v>
      </c>
      <c r="U24" s="11">
        <v>6</v>
      </c>
      <c r="V24" s="11">
        <v>5</v>
      </c>
      <c r="W24" s="11">
        <v>5</v>
      </c>
      <c r="X24" s="11">
        <v>5</v>
      </c>
      <c r="Y24" s="11">
        <v>4</v>
      </c>
      <c r="Z24" s="11">
        <v>2</v>
      </c>
      <c r="AA24" s="11">
        <v>5</v>
      </c>
      <c r="AB24" s="12">
        <v>40</v>
      </c>
      <c r="AC24" s="4" t="s">
        <v>285</v>
      </c>
      <c r="AD24" s="3">
        <v>26.940000000000005</v>
      </c>
      <c r="AE24" s="3">
        <v>5</v>
      </c>
      <c r="AF24" s="3">
        <v>0</v>
      </c>
      <c r="AG24" s="3">
        <v>40</v>
      </c>
      <c r="AH24" s="3">
        <v>0</v>
      </c>
      <c r="AI24" s="5">
        <v>71.94</v>
      </c>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row>
    <row r="25" spans="1:159" ht="128.25">
      <c r="A25" s="7">
        <v>10</v>
      </c>
      <c r="B25" s="2" t="s">
        <v>3</v>
      </c>
      <c r="C25" s="2" t="s">
        <v>40</v>
      </c>
      <c r="D25" s="2" t="s">
        <v>21</v>
      </c>
      <c r="E25" s="2" t="s">
        <v>41</v>
      </c>
      <c r="F25" s="2" t="s">
        <v>42</v>
      </c>
      <c r="G25" s="2" t="s">
        <v>208</v>
      </c>
      <c r="H25" s="2" t="s">
        <v>35</v>
      </c>
      <c r="I25" s="2" t="s">
        <v>5</v>
      </c>
      <c r="J25" s="8" t="s">
        <v>327</v>
      </c>
      <c r="K25" s="9" t="s">
        <v>198</v>
      </c>
      <c r="L25" s="9" t="s">
        <v>334</v>
      </c>
      <c r="M25" s="24">
        <v>1</v>
      </c>
      <c r="N25" s="24"/>
      <c r="O25" s="10">
        <v>4.29</v>
      </c>
      <c r="P25" s="24">
        <v>1</v>
      </c>
      <c r="Q25" s="24"/>
      <c r="R25" s="10"/>
      <c r="S25" s="10"/>
      <c r="T25" s="11">
        <v>8</v>
      </c>
      <c r="U25" s="11">
        <v>5</v>
      </c>
      <c r="V25" s="11">
        <v>5</v>
      </c>
      <c r="W25" s="11">
        <v>5</v>
      </c>
      <c r="X25" s="11">
        <v>0</v>
      </c>
      <c r="Y25" s="11">
        <v>4</v>
      </c>
      <c r="Z25" s="11">
        <v>4</v>
      </c>
      <c r="AA25" s="11">
        <v>4</v>
      </c>
      <c r="AB25" s="12">
        <v>35</v>
      </c>
      <c r="AC25" s="4" t="s">
        <v>273</v>
      </c>
      <c r="AD25" s="3">
        <v>25.74</v>
      </c>
      <c r="AE25" s="3">
        <v>5</v>
      </c>
      <c r="AF25" s="3">
        <v>0</v>
      </c>
      <c r="AG25" s="3">
        <v>35</v>
      </c>
      <c r="AH25" s="3">
        <v>5</v>
      </c>
      <c r="AI25" s="5">
        <v>70.74</v>
      </c>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row>
    <row r="26" spans="1:159" ht="128.25">
      <c r="A26" s="7">
        <v>11</v>
      </c>
      <c r="B26" s="2" t="s">
        <v>3</v>
      </c>
      <c r="C26" s="2" t="s">
        <v>8</v>
      </c>
      <c r="D26" s="2" t="s">
        <v>9</v>
      </c>
      <c r="E26" s="2" t="s">
        <v>10</v>
      </c>
      <c r="F26" s="2" t="s">
        <v>11</v>
      </c>
      <c r="G26" s="2" t="s">
        <v>208</v>
      </c>
      <c r="H26" s="2" t="s">
        <v>12</v>
      </c>
      <c r="I26" s="2" t="s">
        <v>5</v>
      </c>
      <c r="J26" s="8" t="s">
        <v>327</v>
      </c>
      <c r="K26" s="9" t="s">
        <v>206</v>
      </c>
      <c r="L26" s="9" t="s">
        <v>329</v>
      </c>
      <c r="M26" s="24">
        <v>1</v>
      </c>
      <c r="N26" s="24"/>
      <c r="O26" s="10">
        <v>4.51</v>
      </c>
      <c r="P26" s="24"/>
      <c r="Q26" s="24">
        <v>1</v>
      </c>
      <c r="R26" s="10"/>
      <c r="S26" s="10">
        <v>1</v>
      </c>
      <c r="T26" s="11">
        <v>8</v>
      </c>
      <c r="U26" s="11">
        <v>6</v>
      </c>
      <c r="V26" s="11">
        <v>5</v>
      </c>
      <c r="W26" s="11">
        <v>5</v>
      </c>
      <c r="X26" s="11">
        <v>5</v>
      </c>
      <c r="Y26" s="11">
        <v>4</v>
      </c>
      <c r="Z26" s="11">
        <v>2</v>
      </c>
      <c r="AA26" s="11">
        <v>3</v>
      </c>
      <c r="AB26" s="12">
        <v>38</v>
      </c>
      <c r="AC26" s="4" t="s">
        <v>276</v>
      </c>
      <c r="AD26" s="3">
        <v>27.059999999999995</v>
      </c>
      <c r="AE26" s="3">
        <v>5</v>
      </c>
      <c r="AF26" s="3">
        <v>0</v>
      </c>
      <c r="AG26" s="3">
        <v>38</v>
      </c>
      <c r="AH26" s="3">
        <v>0</v>
      </c>
      <c r="AI26" s="5">
        <v>70.06</v>
      </c>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row>
    <row r="27" spans="1:159" ht="128.25">
      <c r="A27" s="7">
        <v>12</v>
      </c>
      <c r="B27" s="2" t="s">
        <v>3</v>
      </c>
      <c r="C27" s="2" t="s">
        <v>111</v>
      </c>
      <c r="D27" s="2" t="s">
        <v>81</v>
      </c>
      <c r="E27" s="2" t="s">
        <v>112</v>
      </c>
      <c r="F27" s="2" t="s">
        <v>113</v>
      </c>
      <c r="G27" s="2" t="s">
        <v>4</v>
      </c>
      <c r="H27" s="2" t="s">
        <v>418</v>
      </c>
      <c r="I27" s="2" t="s">
        <v>5</v>
      </c>
      <c r="J27" s="8" t="s">
        <v>327</v>
      </c>
      <c r="K27" s="9" t="s">
        <v>192</v>
      </c>
      <c r="L27" s="9"/>
      <c r="M27" s="24"/>
      <c r="N27" s="24">
        <v>1</v>
      </c>
      <c r="O27" s="10">
        <v>4.21</v>
      </c>
      <c r="P27" s="24"/>
      <c r="Q27" s="24">
        <v>1</v>
      </c>
      <c r="R27" s="10"/>
      <c r="S27" s="10"/>
      <c r="T27" s="11">
        <v>8</v>
      </c>
      <c r="U27" s="11">
        <v>6</v>
      </c>
      <c r="V27" s="11">
        <v>5</v>
      </c>
      <c r="W27" s="11">
        <v>5</v>
      </c>
      <c r="X27" s="11">
        <v>5</v>
      </c>
      <c r="Y27" s="11">
        <v>5</v>
      </c>
      <c r="Z27" s="11">
        <v>5</v>
      </c>
      <c r="AA27" s="11">
        <v>5</v>
      </c>
      <c r="AB27" s="12">
        <v>44</v>
      </c>
      <c r="AC27" s="4" t="s">
        <v>274</v>
      </c>
      <c r="AD27" s="3">
        <v>25.259999999999998</v>
      </c>
      <c r="AE27" s="3">
        <v>0</v>
      </c>
      <c r="AF27" s="3">
        <v>0</v>
      </c>
      <c r="AG27" s="3">
        <v>44</v>
      </c>
      <c r="AH27" s="3">
        <v>0</v>
      </c>
      <c r="AI27" s="5">
        <v>69.25999999999999</v>
      </c>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row>
    <row r="28" spans="1:159" ht="57">
      <c r="A28" s="7">
        <v>13</v>
      </c>
      <c r="B28" s="2" t="s">
        <v>3</v>
      </c>
      <c r="C28" s="14" t="s">
        <v>419</v>
      </c>
      <c r="D28" s="16" t="s">
        <v>165</v>
      </c>
      <c r="E28" s="16" t="s">
        <v>174</v>
      </c>
      <c r="F28" s="16" t="s">
        <v>420</v>
      </c>
      <c r="G28" s="16" t="s">
        <v>4</v>
      </c>
      <c r="H28" s="16" t="s">
        <v>173</v>
      </c>
      <c r="I28" s="16" t="s">
        <v>5</v>
      </c>
      <c r="J28" s="15" t="s">
        <v>327</v>
      </c>
      <c r="K28" s="2" t="s">
        <v>314</v>
      </c>
      <c r="L28" s="2"/>
      <c r="M28" s="23"/>
      <c r="N28" s="23">
        <v>1</v>
      </c>
      <c r="O28" s="8">
        <v>4.05</v>
      </c>
      <c r="P28" s="18"/>
      <c r="Q28" s="23">
        <v>1</v>
      </c>
      <c r="R28" s="2"/>
      <c r="S28" s="8">
        <v>1</v>
      </c>
      <c r="T28" s="11">
        <v>8</v>
      </c>
      <c r="U28" s="11">
        <v>6</v>
      </c>
      <c r="V28" s="11">
        <v>6</v>
      </c>
      <c r="W28" s="11">
        <v>5</v>
      </c>
      <c r="X28" s="11">
        <v>5</v>
      </c>
      <c r="Y28" s="11">
        <v>5</v>
      </c>
      <c r="Z28" s="11">
        <v>5</v>
      </c>
      <c r="AA28" s="11">
        <v>5</v>
      </c>
      <c r="AB28" s="12">
        <f>SUM(T28:AA28)</f>
        <v>45</v>
      </c>
      <c r="AC28" s="2"/>
      <c r="AD28" s="3">
        <f>+(30*O28)/5</f>
        <v>24.3</v>
      </c>
      <c r="AE28" s="3">
        <f>M28*5</f>
        <v>0</v>
      </c>
      <c r="AF28" s="3">
        <f>R28*10</f>
        <v>0</v>
      </c>
      <c r="AG28" s="3">
        <f>AB28</f>
        <v>45</v>
      </c>
      <c r="AH28" s="3">
        <f>5*P28</f>
        <v>0</v>
      </c>
      <c r="AI28" s="5">
        <f>AD28+AE28+AF28+AG28+AH28</f>
        <v>69.3</v>
      </c>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row>
    <row r="29" spans="1:159" ht="15.75">
      <c r="A29" s="25"/>
      <c r="B29" s="25"/>
      <c r="C29" s="25"/>
      <c r="D29" s="25"/>
      <c r="E29" s="25"/>
      <c r="F29" s="25"/>
      <c r="G29" s="25"/>
      <c r="H29" s="25"/>
      <c r="I29" s="25"/>
      <c r="J29" s="25"/>
      <c r="K29" s="26"/>
      <c r="L29" s="26"/>
      <c r="M29" s="26"/>
      <c r="N29" s="26"/>
      <c r="O29" s="26"/>
      <c r="P29" s="26"/>
      <c r="Q29" s="26"/>
      <c r="R29" s="26"/>
      <c r="S29" s="26"/>
      <c r="T29" s="27"/>
      <c r="U29" s="27"/>
      <c r="V29" s="27"/>
      <c r="W29" s="27"/>
      <c r="X29" s="27"/>
      <c r="Y29" s="27"/>
      <c r="Z29" s="27"/>
      <c r="AA29" s="27"/>
      <c r="AB29" s="28"/>
      <c r="AC29" s="29"/>
      <c r="AD29" s="28"/>
      <c r="AE29" s="30"/>
      <c r="AF29" s="31"/>
      <c r="AG29" s="28"/>
      <c r="AH29" s="28"/>
      <c r="AI29" s="28"/>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row>
    <row r="30" spans="1:159"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row>
    <row r="31" spans="1:159" ht="23.25">
      <c r="A31" s="34" t="s">
        <v>380</v>
      </c>
      <c r="B31" s="34"/>
      <c r="C31" s="34"/>
      <c r="D31" s="34"/>
      <c r="E31" s="35"/>
      <c r="F31" s="35"/>
      <c r="G31" s="35"/>
      <c r="H31" s="35"/>
      <c r="I31" s="32"/>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row>
    <row r="32" spans="1:159"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row>
    <row r="33" spans="1:159" ht="15.75">
      <c r="A33" s="62" t="s">
        <v>0</v>
      </c>
      <c r="B33" s="62" t="s">
        <v>1</v>
      </c>
      <c r="C33" s="62"/>
      <c r="D33" s="62" t="s">
        <v>2</v>
      </c>
      <c r="E33" s="62"/>
      <c r="F33" s="62"/>
      <c r="G33" s="62" t="s">
        <v>211</v>
      </c>
      <c r="H33" s="62" t="s">
        <v>209</v>
      </c>
      <c r="I33" s="62" t="s">
        <v>201</v>
      </c>
      <c r="J33" s="62" t="s">
        <v>326</v>
      </c>
      <c r="K33" s="63" t="s">
        <v>223</v>
      </c>
      <c r="L33" s="63" t="s">
        <v>328</v>
      </c>
      <c r="M33" s="64" t="s">
        <v>346</v>
      </c>
      <c r="N33" s="65"/>
      <c r="O33" s="63" t="s">
        <v>212</v>
      </c>
      <c r="P33" s="63" t="s">
        <v>181</v>
      </c>
      <c r="Q33" s="63"/>
      <c r="R33" s="63" t="s">
        <v>184</v>
      </c>
      <c r="S33" s="63"/>
      <c r="T33" s="75" t="s">
        <v>213</v>
      </c>
      <c r="U33" s="75"/>
      <c r="V33" s="75"/>
      <c r="W33" s="75"/>
      <c r="X33" s="75"/>
      <c r="Y33" s="75"/>
      <c r="Z33" s="75"/>
      <c r="AA33" s="75"/>
      <c r="AB33" s="71" t="s">
        <v>222</v>
      </c>
      <c r="AC33" s="68" t="s">
        <v>224</v>
      </c>
      <c r="AD33" s="72" t="s">
        <v>213</v>
      </c>
      <c r="AE33" s="73"/>
      <c r="AF33" s="73"/>
      <c r="AG33" s="73"/>
      <c r="AH33" s="74"/>
      <c r="AI33" s="71" t="s">
        <v>279</v>
      </c>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row>
    <row r="34" spans="1:159" ht="15">
      <c r="A34" s="62"/>
      <c r="B34" s="62"/>
      <c r="C34" s="62"/>
      <c r="D34" s="62"/>
      <c r="E34" s="62"/>
      <c r="F34" s="62"/>
      <c r="G34" s="62"/>
      <c r="H34" s="62"/>
      <c r="I34" s="62"/>
      <c r="J34" s="62"/>
      <c r="K34" s="63"/>
      <c r="L34" s="63"/>
      <c r="M34" s="66"/>
      <c r="N34" s="67"/>
      <c r="O34" s="63"/>
      <c r="P34" s="63"/>
      <c r="Q34" s="63"/>
      <c r="R34" s="63"/>
      <c r="S34" s="63"/>
      <c r="T34" s="70" t="s">
        <v>214</v>
      </c>
      <c r="U34" s="70" t="s">
        <v>215</v>
      </c>
      <c r="V34" s="70" t="s">
        <v>216</v>
      </c>
      <c r="W34" s="70" t="s">
        <v>217</v>
      </c>
      <c r="X34" s="70" t="s">
        <v>218</v>
      </c>
      <c r="Y34" s="70" t="s">
        <v>219</v>
      </c>
      <c r="Z34" s="70" t="s">
        <v>220</v>
      </c>
      <c r="AA34" s="70" t="s">
        <v>221</v>
      </c>
      <c r="AB34" s="71"/>
      <c r="AC34" s="68"/>
      <c r="AD34" s="71" t="s">
        <v>352</v>
      </c>
      <c r="AE34" s="68" t="s">
        <v>351</v>
      </c>
      <c r="AF34" s="68"/>
      <c r="AG34" s="71" t="s">
        <v>355</v>
      </c>
      <c r="AH34" s="71" t="s">
        <v>356</v>
      </c>
      <c r="AI34" s="7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row>
    <row r="35" spans="1:159" ht="48">
      <c r="A35" s="62"/>
      <c r="B35" s="62"/>
      <c r="C35" s="62"/>
      <c r="D35" s="62"/>
      <c r="E35" s="62"/>
      <c r="F35" s="62"/>
      <c r="G35" s="62"/>
      <c r="H35" s="62"/>
      <c r="I35" s="62"/>
      <c r="J35" s="62"/>
      <c r="K35" s="63"/>
      <c r="L35" s="63"/>
      <c r="M35" s="38" t="s">
        <v>182</v>
      </c>
      <c r="N35" s="38" t="s">
        <v>183</v>
      </c>
      <c r="O35" s="63"/>
      <c r="P35" s="38" t="s">
        <v>182</v>
      </c>
      <c r="Q35" s="38" t="s">
        <v>183</v>
      </c>
      <c r="R35" s="38" t="s">
        <v>182</v>
      </c>
      <c r="S35" s="38" t="s">
        <v>183</v>
      </c>
      <c r="T35" s="70"/>
      <c r="U35" s="70"/>
      <c r="V35" s="70"/>
      <c r="W35" s="70"/>
      <c r="X35" s="70"/>
      <c r="Y35" s="70"/>
      <c r="Z35" s="70"/>
      <c r="AA35" s="70"/>
      <c r="AB35" s="71"/>
      <c r="AC35" s="68"/>
      <c r="AD35" s="71"/>
      <c r="AE35" s="39" t="s">
        <v>353</v>
      </c>
      <c r="AF35" s="40" t="s">
        <v>354</v>
      </c>
      <c r="AG35" s="71"/>
      <c r="AH35" s="71"/>
      <c r="AI35" s="7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row>
    <row r="36" spans="1:159" ht="99.75">
      <c r="A36" s="7">
        <v>1</v>
      </c>
      <c r="B36" s="2" t="s">
        <v>3</v>
      </c>
      <c r="C36" s="36" t="s">
        <v>164</v>
      </c>
      <c r="D36" s="2" t="s">
        <v>165</v>
      </c>
      <c r="E36" s="2" t="s">
        <v>34</v>
      </c>
      <c r="F36" s="2" t="s">
        <v>166</v>
      </c>
      <c r="G36" s="2" t="s">
        <v>4</v>
      </c>
      <c r="H36" s="2" t="s">
        <v>147</v>
      </c>
      <c r="I36" s="2" t="s">
        <v>18</v>
      </c>
      <c r="J36" s="8" t="s">
        <v>327</v>
      </c>
      <c r="K36" s="9" t="s">
        <v>188</v>
      </c>
      <c r="L36" s="9" t="s">
        <v>345</v>
      </c>
      <c r="M36" s="24">
        <v>1</v>
      </c>
      <c r="N36" s="24"/>
      <c r="O36" s="10">
        <v>3.99</v>
      </c>
      <c r="P36" s="24">
        <v>1</v>
      </c>
      <c r="Q36" s="24"/>
      <c r="R36" s="10"/>
      <c r="S36" s="10"/>
      <c r="T36" s="11">
        <v>9</v>
      </c>
      <c r="U36" s="11">
        <v>6</v>
      </c>
      <c r="V36" s="11">
        <v>7</v>
      </c>
      <c r="W36" s="11">
        <v>6</v>
      </c>
      <c r="X36" s="11">
        <v>0</v>
      </c>
      <c r="Y36" s="11">
        <v>5</v>
      </c>
      <c r="Z36" s="11">
        <v>5</v>
      </c>
      <c r="AA36" s="11">
        <v>5</v>
      </c>
      <c r="AB36" s="12">
        <f aca="true" t="shared" si="0" ref="AB36:AB44">SUM(T36:AA36)</f>
        <v>43</v>
      </c>
      <c r="AC36" s="4" t="s">
        <v>362</v>
      </c>
      <c r="AD36" s="3">
        <f aca="true" t="shared" si="1" ref="AD36:AD44">+(30*O36)/5</f>
        <v>23.94</v>
      </c>
      <c r="AE36" s="3">
        <f aca="true" t="shared" si="2" ref="AE36:AE44">M36*5</f>
        <v>5</v>
      </c>
      <c r="AF36" s="3">
        <f aca="true" t="shared" si="3" ref="AF36:AF44">R36*10</f>
        <v>0</v>
      </c>
      <c r="AG36" s="3">
        <f aca="true" t="shared" si="4" ref="AG36:AG44">AB36</f>
        <v>43</v>
      </c>
      <c r="AH36" s="3">
        <f aca="true" t="shared" si="5" ref="AH36:AH44">5*P36</f>
        <v>5</v>
      </c>
      <c r="AI36" s="5">
        <f aca="true" t="shared" si="6" ref="AI36:AI44">AD36+AE36+AF36+AG36+AH36</f>
        <v>76.94</v>
      </c>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row>
    <row r="37" spans="1:159" ht="85.5">
      <c r="A37" s="7">
        <v>2</v>
      </c>
      <c r="B37" s="2" t="s">
        <v>3</v>
      </c>
      <c r="C37" s="36" t="s">
        <v>25</v>
      </c>
      <c r="D37" s="2" t="s">
        <v>26</v>
      </c>
      <c r="E37" s="2" t="s">
        <v>27</v>
      </c>
      <c r="F37" s="2" t="s">
        <v>28</v>
      </c>
      <c r="G37" s="2" t="s">
        <v>315</v>
      </c>
      <c r="H37" s="2" t="s">
        <v>29</v>
      </c>
      <c r="I37" s="2" t="s">
        <v>18</v>
      </c>
      <c r="J37" s="8" t="s">
        <v>327</v>
      </c>
      <c r="K37" s="9" t="s">
        <v>373</v>
      </c>
      <c r="L37" s="9" t="s">
        <v>332</v>
      </c>
      <c r="M37" s="24">
        <v>1</v>
      </c>
      <c r="N37" s="24"/>
      <c r="O37" s="10">
        <v>4.12</v>
      </c>
      <c r="P37" s="24"/>
      <c r="Q37" s="24">
        <v>1</v>
      </c>
      <c r="R37" s="10"/>
      <c r="S37" s="10"/>
      <c r="T37" s="11">
        <v>9</v>
      </c>
      <c r="U37" s="11">
        <v>6</v>
      </c>
      <c r="V37" s="11">
        <v>7</v>
      </c>
      <c r="W37" s="11">
        <v>6</v>
      </c>
      <c r="X37" s="11">
        <v>5</v>
      </c>
      <c r="Y37" s="11">
        <v>5</v>
      </c>
      <c r="Z37" s="11">
        <v>3</v>
      </c>
      <c r="AA37" s="11">
        <v>5</v>
      </c>
      <c r="AB37" s="12">
        <f t="shared" si="0"/>
        <v>46</v>
      </c>
      <c r="AC37" s="4" t="s">
        <v>363</v>
      </c>
      <c r="AD37" s="3">
        <f t="shared" si="1"/>
        <v>24.720000000000002</v>
      </c>
      <c r="AE37" s="3">
        <f t="shared" si="2"/>
        <v>5</v>
      </c>
      <c r="AF37" s="3">
        <f t="shared" si="3"/>
        <v>0</v>
      </c>
      <c r="AG37" s="3">
        <f t="shared" si="4"/>
        <v>46</v>
      </c>
      <c r="AH37" s="3">
        <f t="shared" si="5"/>
        <v>0</v>
      </c>
      <c r="AI37" s="5">
        <f t="shared" si="6"/>
        <v>75.72</v>
      </c>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row>
    <row r="38" spans="1:159" ht="71.25">
      <c r="A38" s="7">
        <v>3</v>
      </c>
      <c r="B38" s="2" t="s">
        <v>3</v>
      </c>
      <c r="C38" s="36" t="s">
        <v>148</v>
      </c>
      <c r="D38" s="2" t="s">
        <v>149</v>
      </c>
      <c r="E38" s="2" t="s">
        <v>150</v>
      </c>
      <c r="F38" s="2" t="s">
        <v>151</v>
      </c>
      <c r="G38" s="2" t="s">
        <v>4</v>
      </c>
      <c r="H38" s="2" t="s">
        <v>152</v>
      </c>
      <c r="I38" s="2" t="s">
        <v>18</v>
      </c>
      <c r="J38" s="8" t="s">
        <v>327</v>
      </c>
      <c r="K38" s="9" t="s">
        <v>200</v>
      </c>
      <c r="L38" s="9" t="s">
        <v>342</v>
      </c>
      <c r="M38" s="24">
        <v>1</v>
      </c>
      <c r="N38" s="24"/>
      <c r="O38" s="10">
        <v>3.97</v>
      </c>
      <c r="P38" s="24"/>
      <c r="Q38" s="24">
        <v>1</v>
      </c>
      <c r="R38" s="10"/>
      <c r="S38" s="10"/>
      <c r="T38" s="11">
        <v>9</v>
      </c>
      <c r="U38" s="11">
        <v>6</v>
      </c>
      <c r="V38" s="11">
        <v>5</v>
      </c>
      <c r="W38" s="11">
        <v>5</v>
      </c>
      <c r="X38" s="11">
        <v>5</v>
      </c>
      <c r="Y38" s="11">
        <v>4</v>
      </c>
      <c r="Z38" s="11">
        <v>4</v>
      </c>
      <c r="AA38" s="11">
        <v>5</v>
      </c>
      <c r="AB38" s="12">
        <f t="shared" si="0"/>
        <v>43</v>
      </c>
      <c r="AC38" s="4" t="s">
        <v>371</v>
      </c>
      <c r="AD38" s="3">
        <f t="shared" si="1"/>
        <v>23.82</v>
      </c>
      <c r="AE38" s="3">
        <f t="shared" si="2"/>
        <v>5</v>
      </c>
      <c r="AF38" s="3">
        <f t="shared" si="3"/>
        <v>0</v>
      </c>
      <c r="AG38" s="3">
        <f t="shared" si="4"/>
        <v>43</v>
      </c>
      <c r="AH38" s="3">
        <f t="shared" si="5"/>
        <v>0</v>
      </c>
      <c r="AI38" s="5">
        <f t="shared" si="6"/>
        <v>71.82</v>
      </c>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row>
    <row r="39" spans="1:159" ht="114">
      <c r="A39" s="7">
        <v>4</v>
      </c>
      <c r="B39" s="2" t="s">
        <v>3</v>
      </c>
      <c r="C39" s="36" t="s">
        <v>13</v>
      </c>
      <c r="D39" s="2" t="s">
        <v>14</v>
      </c>
      <c r="E39" s="2" t="s">
        <v>15</v>
      </c>
      <c r="F39" s="2" t="s">
        <v>16</v>
      </c>
      <c r="G39" s="2" t="s">
        <v>208</v>
      </c>
      <c r="H39" s="2" t="s">
        <v>17</v>
      </c>
      <c r="I39" s="2" t="s">
        <v>18</v>
      </c>
      <c r="J39" s="8" t="s">
        <v>327</v>
      </c>
      <c r="K39" s="9" t="s">
        <v>196</v>
      </c>
      <c r="L39" s="9" t="s">
        <v>330</v>
      </c>
      <c r="M39" s="24">
        <v>1</v>
      </c>
      <c r="N39" s="24"/>
      <c r="O39" s="10">
        <v>3.96</v>
      </c>
      <c r="P39" s="24"/>
      <c r="Q39" s="24">
        <v>1</v>
      </c>
      <c r="R39" s="10"/>
      <c r="S39" s="10"/>
      <c r="T39" s="11">
        <v>6</v>
      </c>
      <c r="U39" s="11">
        <v>3</v>
      </c>
      <c r="V39" s="11">
        <v>7</v>
      </c>
      <c r="W39" s="11">
        <v>6</v>
      </c>
      <c r="X39" s="11">
        <v>5</v>
      </c>
      <c r="Y39" s="11">
        <v>5</v>
      </c>
      <c r="Z39" s="11">
        <v>5</v>
      </c>
      <c r="AA39" s="11">
        <v>5</v>
      </c>
      <c r="AB39" s="12">
        <f t="shared" si="0"/>
        <v>42</v>
      </c>
      <c r="AC39" s="4" t="s">
        <v>228</v>
      </c>
      <c r="AD39" s="3">
        <f t="shared" si="1"/>
        <v>23.759999999999998</v>
      </c>
      <c r="AE39" s="3">
        <f t="shared" si="2"/>
        <v>5</v>
      </c>
      <c r="AF39" s="3">
        <f t="shared" si="3"/>
        <v>0</v>
      </c>
      <c r="AG39" s="3">
        <f t="shared" si="4"/>
        <v>42</v>
      </c>
      <c r="AH39" s="3">
        <f t="shared" si="5"/>
        <v>0</v>
      </c>
      <c r="AI39" s="5">
        <f t="shared" si="6"/>
        <v>70.75999999999999</v>
      </c>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row>
    <row r="40" spans="1:159" ht="71.25">
      <c r="A40" s="7">
        <v>5</v>
      </c>
      <c r="B40" s="2" t="s">
        <v>3</v>
      </c>
      <c r="C40" s="36" t="s">
        <v>324</v>
      </c>
      <c r="D40" s="18" t="s">
        <v>74</v>
      </c>
      <c r="E40" s="18" t="s">
        <v>78</v>
      </c>
      <c r="F40" s="18" t="s">
        <v>316</v>
      </c>
      <c r="G40" s="2" t="s">
        <v>208</v>
      </c>
      <c r="H40" s="2" t="s">
        <v>71</v>
      </c>
      <c r="I40" s="2" t="s">
        <v>18</v>
      </c>
      <c r="J40" s="8" t="s">
        <v>327</v>
      </c>
      <c r="K40" s="9" t="s">
        <v>325</v>
      </c>
      <c r="L40" s="9"/>
      <c r="M40" s="24"/>
      <c r="N40" s="24">
        <v>1</v>
      </c>
      <c r="O40" s="19">
        <v>3.8</v>
      </c>
      <c r="P40" s="6"/>
      <c r="Q40" s="20">
        <v>1</v>
      </c>
      <c r="R40" s="6"/>
      <c r="S40" s="20">
        <v>1</v>
      </c>
      <c r="T40" s="21">
        <v>9</v>
      </c>
      <c r="U40" s="21">
        <v>6</v>
      </c>
      <c r="V40" s="21">
        <v>6</v>
      </c>
      <c r="W40" s="21">
        <v>6</v>
      </c>
      <c r="X40" s="21">
        <v>5</v>
      </c>
      <c r="Y40" s="21">
        <v>4</v>
      </c>
      <c r="Z40" s="21">
        <v>5</v>
      </c>
      <c r="AA40" s="21">
        <v>5</v>
      </c>
      <c r="AB40" s="22">
        <f t="shared" si="0"/>
        <v>46</v>
      </c>
      <c r="AC40" s="6" t="s">
        <v>370</v>
      </c>
      <c r="AD40" s="3">
        <f t="shared" si="1"/>
        <v>22.8</v>
      </c>
      <c r="AE40" s="3">
        <f t="shared" si="2"/>
        <v>0</v>
      </c>
      <c r="AF40" s="3">
        <f t="shared" si="3"/>
        <v>0</v>
      </c>
      <c r="AG40" s="3">
        <f t="shared" si="4"/>
        <v>46</v>
      </c>
      <c r="AH40" s="3">
        <f t="shared" si="5"/>
        <v>0</v>
      </c>
      <c r="AI40" s="5">
        <f t="shared" si="6"/>
        <v>68.8</v>
      </c>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row>
    <row r="41" spans="1:159" ht="85.5">
      <c r="A41" s="7">
        <v>6</v>
      </c>
      <c r="B41" s="2" t="s">
        <v>3</v>
      </c>
      <c r="C41" s="36" t="s">
        <v>67</v>
      </c>
      <c r="D41" s="2" t="s">
        <v>68</v>
      </c>
      <c r="E41" s="2" t="s">
        <v>69</v>
      </c>
      <c r="F41" s="2" t="s">
        <v>70</v>
      </c>
      <c r="G41" s="2" t="s">
        <v>4</v>
      </c>
      <c r="H41" s="2" t="s">
        <v>71</v>
      </c>
      <c r="I41" s="2" t="s">
        <v>18</v>
      </c>
      <c r="J41" s="8" t="s">
        <v>327</v>
      </c>
      <c r="K41" s="9" t="s">
        <v>303</v>
      </c>
      <c r="L41" s="9"/>
      <c r="M41" s="24"/>
      <c r="N41" s="24">
        <v>1</v>
      </c>
      <c r="O41" s="10">
        <v>3.86</v>
      </c>
      <c r="P41" s="24"/>
      <c r="Q41" s="24">
        <v>1</v>
      </c>
      <c r="R41" s="10"/>
      <c r="S41" s="10"/>
      <c r="T41" s="11">
        <v>7</v>
      </c>
      <c r="U41" s="11">
        <v>5</v>
      </c>
      <c r="V41" s="11">
        <v>7</v>
      </c>
      <c r="W41" s="11">
        <v>6</v>
      </c>
      <c r="X41" s="11">
        <v>5</v>
      </c>
      <c r="Y41" s="11">
        <v>5</v>
      </c>
      <c r="Z41" s="11">
        <v>5</v>
      </c>
      <c r="AA41" s="11">
        <v>5</v>
      </c>
      <c r="AB41" s="12">
        <f t="shared" si="0"/>
        <v>45</v>
      </c>
      <c r="AC41" s="4" t="s">
        <v>230</v>
      </c>
      <c r="AD41" s="3">
        <f t="shared" si="1"/>
        <v>23.16</v>
      </c>
      <c r="AE41" s="3">
        <f t="shared" si="2"/>
        <v>0</v>
      </c>
      <c r="AF41" s="3">
        <f t="shared" si="3"/>
        <v>0</v>
      </c>
      <c r="AG41" s="3">
        <f t="shared" si="4"/>
        <v>45</v>
      </c>
      <c r="AH41" s="3">
        <f t="shared" si="5"/>
        <v>0</v>
      </c>
      <c r="AI41" s="5">
        <f t="shared" si="6"/>
        <v>68.16</v>
      </c>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row>
    <row r="42" spans="1:159" ht="71.25">
      <c r="A42" s="7">
        <v>7</v>
      </c>
      <c r="B42" s="2" t="s">
        <v>3</v>
      </c>
      <c r="C42" s="37" t="s">
        <v>243</v>
      </c>
      <c r="D42" s="16" t="s">
        <v>244</v>
      </c>
      <c r="E42" s="16" t="s">
        <v>245</v>
      </c>
      <c r="F42" s="16" t="s">
        <v>246</v>
      </c>
      <c r="G42" s="16" t="s">
        <v>7</v>
      </c>
      <c r="H42" s="16" t="s">
        <v>88</v>
      </c>
      <c r="I42" s="16" t="s">
        <v>18</v>
      </c>
      <c r="J42" s="15" t="s">
        <v>327</v>
      </c>
      <c r="K42" s="2" t="s">
        <v>311</v>
      </c>
      <c r="L42" s="2" t="s">
        <v>344</v>
      </c>
      <c r="M42" s="23"/>
      <c r="N42" s="23">
        <v>1</v>
      </c>
      <c r="O42" s="8">
        <v>4.37</v>
      </c>
      <c r="P42" s="18"/>
      <c r="Q42" s="23">
        <v>1</v>
      </c>
      <c r="R42" s="2"/>
      <c r="S42" s="8">
        <v>1</v>
      </c>
      <c r="T42" s="11">
        <v>9</v>
      </c>
      <c r="U42" s="11">
        <v>4</v>
      </c>
      <c r="V42" s="11">
        <v>6</v>
      </c>
      <c r="W42" s="11">
        <v>5</v>
      </c>
      <c r="X42" s="11">
        <v>3</v>
      </c>
      <c r="Y42" s="11">
        <v>4</v>
      </c>
      <c r="Z42" s="11">
        <v>4</v>
      </c>
      <c r="AA42" s="11">
        <v>5</v>
      </c>
      <c r="AB42" s="12">
        <f t="shared" si="0"/>
        <v>40</v>
      </c>
      <c r="AC42" s="4" t="s">
        <v>225</v>
      </c>
      <c r="AD42" s="3">
        <f t="shared" si="1"/>
        <v>26.22</v>
      </c>
      <c r="AE42" s="3">
        <f t="shared" si="2"/>
        <v>0</v>
      </c>
      <c r="AF42" s="3">
        <f t="shared" si="3"/>
        <v>0</v>
      </c>
      <c r="AG42" s="3">
        <f t="shared" si="4"/>
        <v>40</v>
      </c>
      <c r="AH42" s="3">
        <f t="shared" si="5"/>
        <v>0</v>
      </c>
      <c r="AI42" s="5">
        <f t="shared" si="6"/>
        <v>66.22</v>
      </c>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row>
    <row r="43" spans="1:159" ht="71.25">
      <c r="A43" s="7">
        <v>8</v>
      </c>
      <c r="B43" s="2" t="s">
        <v>3</v>
      </c>
      <c r="C43" s="2" t="s">
        <v>84</v>
      </c>
      <c r="D43" s="2" t="s">
        <v>85</v>
      </c>
      <c r="E43" s="2" t="s">
        <v>86</v>
      </c>
      <c r="F43" s="2" t="s">
        <v>87</v>
      </c>
      <c r="G43" s="2" t="s">
        <v>7</v>
      </c>
      <c r="H43" s="2" t="s">
        <v>88</v>
      </c>
      <c r="I43" s="2" t="s">
        <v>18</v>
      </c>
      <c r="J43" s="8" t="s">
        <v>327</v>
      </c>
      <c r="K43" s="9" t="s">
        <v>305</v>
      </c>
      <c r="L43" s="9"/>
      <c r="M43" s="24"/>
      <c r="N43" s="24"/>
      <c r="O43" s="10">
        <v>4.21</v>
      </c>
      <c r="P43" s="24"/>
      <c r="Q43" s="24">
        <v>1</v>
      </c>
      <c r="R43" s="10"/>
      <c r="S43" s="10"/>
      <c r="T43" s="11">
        <v>9</v>
      </c>
      <c r="U43" s="11">
        <v>4</v>
      </c>
      <c r="V43" s="11">
        <v>6</v>
      </c>
      <c r="W43" s="11">
        <v>5</v>
      </c>
      <c r="X43" s="11">
        <v>3</v>
      </c>
      <c r="Y43" s="11">
        <v>4</v>
      </c>
      <c r="Z43" s="11">
        <v>4</v>
      </c>
      <c r="AA43" s="11">
        <v>5</v>
      </c>
      <c r="AB43" s="12">
        <f t="shared" si="0"/>
        <v>40</v>
      </c>
      <c r="AC43" s="4" t="s">
        <v>225</v>
      </c>
      <c r="AD43" s="3">
        <f t="shared" si="1"/>
        <v>25.259999999999998</v>
      </c>
      <c r="AE43" s="3">
        <f t="shared" si="2"/>
        <v>0</v>
      </c>
      <c r="AF43" s="3">
        <f t="shared" si="3"/>
        <v>0</v>
      </c>
      <c r="AG43" s="3">
        <f t="shared" si="4"/>
        <v>40</v>
      </c>
      <c r="AH43" s="3">
        <f t="shared" si="5"/>
        <v>0</v>
      </c>
      <c r="AI43" s="5">
        <f t="shared" si="6"/>
        <v>65.25999999999999</v>
      </c>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row>
    <row r="44" spans="1:159" ht="156.75">
      <c r="A44" s="7">
        <v>9</v>
      </c>
      <c r="B44" s="2" t="s">
        <v>3</v>
      </c>
      <c r="C44" s="36" t="s">
        <v>153</v>
      </c>
      <c r="D44" s="2" t="s">
        <v>6</v>
      </c>
      <c r="E44" s="2" t="s">
        <v>154</v>
      </c>
      <c r="F44" s="2" t="s">
        <v>155</v>
      </c>
      <c r="G44" s="2" t="s">
        <v>4</v>
      </c>
      <c r="H44" s="2" t="s">
        <v>210</v>
      </c>
      <c r="I44" s="2" t="s">
        <v>18</v>
      </c>
      <c r="J44" s="8" t="s">
        <v>327</v>
      </c>
      <c r="K44" s="9" t="s">
        <v>187</v>
      </c>
      <c r="L44" s="9" t="s">
        <v>343</v>
      </c>
      <c r="M44" s="24"/>
      <c r="N44" s="24">
        <v>1</v>
      </c>
      <c r="O44" s="13">
        <v>4</v>
      </c>
      <c r="P44" s="24"/>
      <c r="Q44" s="24">
        <v>1</v>
      </c>
      <c r="R44" s="10"/>
      <c r="S44" s="10"/>
      <c r="T44" s="11">
        <v>9</v>
      </c>
      <c r="U44" s="11">
        <v>6</v>
      </c>
      <c r="V44" s="11">
        <v>5</v>
      </c>
      <c r="W44" s="11">
        <v>4</v>
      </c>
      <c r="X44" s="11">
        <v>4</v>
      </c>
      <c r="Y44" s="11">
        <v>4</v>
      </c>
      <c r="Z44" s="11">
        <v>4</v>
      </c>
      <c r="AA44" s="11">
        <v>5</v>
      </c>
      <c r="AB44" s="12">
        <f t="shared" si="0"/>
        <v>41</v>
      </c>
      <c r="AC44" s="4" t="s">
        <v>321</v>
      </c>
      <c r="AD44" s="3">
        <f t="shared" si="1"/>
        <v>24</v>
      </c>
      <c r="AE44" s="3">
        <f t="shared" si="2"/>
        <v>0</v>
      </c>
      <c r="AF44" s="3">
        <f t="shared" si="3"/>
        <v>0</v>
      </c>
      <c r="AG44" s="3">
        <f t="shared" si="4"/>
        <v>41</v>
      </c>
      <c r="AH44" s="3">
        <f t="shared" si="5"/>
        <v>0</v>
      </c>
      <c r="AI44" s="5">
        <f t="shared" si="6"/>
        <v>65</v>
      </c>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row>
    <row r="45" spans="1:159" ht="15">
      <c r="A45" s="44"/>
      <c r="B45" s="45"/>
      <c r="C45" s="55"/>
      <c r="D45" s="45"/>
      <c r="E45" s="45"/>
      <c r="F45" s="45"/>
      <c r="G45" s="45"/>
      <c r="H45" s="45"/>
      <c r="I45" s="45"/>
      <c r="J45" s="47"/>
      <c r="K45" s="56"/>
      <c r="L45" s="56"/>
      <c r="M45" s="57"/>
      <c r="N45" s="57"/>
      <c r="O45" s="58"/>
      <c r="P45" s="57"/>
      <c r="Q45" s="57"/>
      <c r="R45" s="59"/>
      <c r="S45" s="59"/>
      <c r="T45" s="53"/>
      <c r="U45" s="53"/>
      <c r="V45" s="53"/>
      <c r="W45" s="53"/>
      <c r="X45" s="53"/>
      <c r="Y45" s="53"/>
      <c r="Z45" s="53"/>
      <c r="AA45" s="53"/>
      <c r="AB45" s="49"/>
      <c r="AC45" s="46"/>
      <c r="AD45" s="60"/>
      <c r="AE45" s="60"/>
      <c r="AF45" s="60"/>
      <c r="AG45" s="60"/>
      <c r="AH45" s="60"/>
      <c r="AI45" s="6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row>
    <row r="46" spans="1:159"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row>
    <row r="47" spans="1:159" ht="25.5">
      <c r="A47" s="34" t="s">
        <v>381</v>
      </c>
      <c r="B47" s="34"/>
      <c r="C47" s="34"/>
      <c r="D47" s="34"/>
      <c r="E47" s="35"/>
      <c r="F47" s="33"/>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row>
    <row r="48" spans="1:159"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row>
    <row r="49" spans="1:159" ht="15.75">
      <c r="A49" s="62" t="s">
        <v>0</v>
      </c>
      <c r="B49" s="62" t="s">
        <v>1</v>
      </c>
      <c r="C49" s="62"/>
      <c r="D49" s="62" t="s">
        <v>2</v>
      </c>
      <c r="E49" s="62"/>
      <c r="F49" s="62"/>
      <c r="G49" s="62" t="s">
        <v>211</v>
      </c>
      <c r="H49" s="62" t="s">
        <v>209</v>
      </c>
      <c r="I49" s="62" t="s">
        <v>201</v>
      </c>
      <c r="J49" s="62" t="s">
        <v>326</v>
      </c>
      <c r="K49" s="63" t="s">
        <v>223</v>
      </c>
      <c r="L49" s="63" t="s">
        <v>328</v>
      </c>
      <c r="M49" s="64" t="s">
        <v>346</v>
      </c>
      <c r="N49" s="65"/>
      <c r="O49" s="63" t="s">
        <v>212</v>
      </c>
      <c r="P49" s="63" t="s">
        <v>181</v>
      </c>
      <c r="Q49" s="63"/>
      <c r="R49" s="63" t="s">
        <v>184</v>
      </c>
      <c r="S49" s="63"/>
      <c r="T49" s="75" t="s">
        <v>213</v>
      </c>
      <c r="U49" s="75"/>
      <c r="V49" s="75"/>
      <c r="W49" s="75"/>
      <c r="X49" s="75"/>
      <c r="Y49" s="75"/>
      <c r="Z49" s="75"/>
      <c r="AA49" s="75"/>
      <c r="AB49" s="71" t="s">
        <v>222</v>
      </c>
      <c r="AC49" s="68" t="s">
        <v>224</v>
      </c>
      <c r="AD49" s="72" t="s">
        <v>213</v>
      </c>
      <c r="AE49" s="73"/>
      <c r="AF49" s="73"/>
      <c r="AG49" s="73"/>
      <c r="AH49" s="74"/>
      <c r="AI49" s="71" t="s">
        <v>279</v>
      </c>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row>
    <row r="50" spans="1:159" ht="15">
      <c r="A50" s="62"/>
      <c r="B50" s="62"/>
      <c r="C50" s="62"/>
      <c r="D50" s="62"/>
      <c r="E50" s="62"/>
      <c r="F50" s="62"/>
      <c r="G50" s="62"/>
      <c r="H50" s="62"/>
      <c r="I50" s="62"/>
      <c r="J50" s="62"/>
      <c r="K50" s="63"/>
      <c r="L50" s="63"/>
      <c r="M50" s="66"/>
      <c r="N50" s="67"/>
      <c r="O50" s="63"/>
      <c r="P50" s="63"/>
      <c r="Q50" s="63"/>
      <c r="R50" s="63"/>
      <c r="S50" s="63"/>
      <c r="T50" s="70" t="s">
        <v>214</v>
      </c>
      <c r="U50" s="70" t="s">
        <v>215</v>
      </c>
      <c r="V50" s="70" t="s">
        <v>216</v>
      </c>
      <c r="W50" s="70" t="s">
        <v>217</v>
      </c>
      <c r="X50" s="70" t="s">
        <v>218</v>
      </c>
      <c r="Y50" s="70" t="s">
        <v>219</v>
      </c>
      <c r="Z50" s="70" t="s">
        <v>220</v>
      </c>
      <c r="AA50" s="70" t="s">
        <v>221</v>
      </c>
      <c r="AB50" s="71"/>
      <c r="AC50" s="68"/>
      <c r="AD50" s="71" t="s">
        <v>352</v>
      </c>
      <c r="AE50" s="68" t="s">
        <v>351</v>
      </c>
      <c r="AF50" s="68"/>
      <c r="AG50" s="71" t="s">
        <v>355</v>
      </c>
      <c r="AH50" s="71" t="s">
        <v>356</v>
      </c>
      <c r="AI50" s="7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row>
    <row r="51" spans="1:159" ht="48">
      <c r="A51" s="62"/>
      <c r="B51" s="62"/>
      <c r="C51" s="62"/>
      <c r="D51" s="62"/>
      <c r="E51" s="62"/>
      <c r="F51" s="62"/>
      <c r="G51" s="62"/>
      <c r="H51" s="62"/>
      <c r="I51" s="62"/>
      <c r="J51" s="62"/>
      <c r="K51" s="63"/>
      <c r="L51" s="63"/>
      <c r="M51" s="38" t="s">
        <v>182</v>
      </c>
      <c r="N51" s="38" t="s">
        <v>183</v>
      </c>
      <c r="O51" s="63"/>
      <c r="P51" s="38" t="s">
        <v>182</v>
      </c>
      <c r="Q51" s="38" t="s">
        <v>183</v>
      </c>
      <c r="R51" s="38" t="s">
        <v>182</v>
      </c>
      <c r="S51" s="38" t="s">
        <v>183</v>
      </c>
      <c r="T51" s="70"/>
      <c r="U51" s="70"/>
      <c r="V51" s="70"/>
      <c r="W51" s="70"/>
      <c r="X51" s="70"/>
      <c r="Y51" s="70"/>
      <c r="Z51" s="70"/>
      <c r="AA51" s="70"/>
      <c r="AB51" s="71"/>
      <c r="AC51" s="68"/>
      <c r="AD51" s="71"/>
      <c r="AE51" s="39" t="s">
        <v>353</v>
      </c>
      <c r="AF51" s="40" t="s">
        <v>354</v>
      </c>
      <c r="AG51" s="71"/>
      <c r="AH51" s="71"/>
      <c r="AI51" s="7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row>
    <row r="52" spans="1:159" ht="85.5">
      <c r="A52" s="7">
        <v>1</v>
      </c>
      <c r="B52" s="2" t="s">
        <v>3</v>
      </c>
      <c r="C52" s="36" t="s">
        <v>96</v>
      </c>
      <c r="D52" s="2" t="s">
        <v>62</v>
      </c>
      <c r="E52" s="2" t="s">
        <v>62</v>
      </c>
      <c r="F52" s="2" t="s">
        <v>97</v>
      </c>
      <c r="G52" s="2" t="s">
        <v>4</v>
      </c>
      <c r="H52" s="2" t="s">
        <v>98</v>
      </c>
      <c r="I52" s="2" t="s">
        <v>24</v>
      </c>
      <c r="J52" s="8" t="s">
        <v>327</v>
      </c>
      <c r="K52" s="9" t="s">
        <v>307</v>
      </c>
      <c r="L52" s="9" t="s">
        <v>337</v>
      </c>
      <c r="M52" s="24">
        <v>1</v>
      </c>
      <c r="N52" s="24"/>
      <c r="O52" s="13">
        <v>4.2</v>
      </c>
      <c r="P52" s="24"/>
      <c r="Q52" s="24">
        <v>1</v>
      </c>
      <c r="R52" s="10"/>
      <c r="S52" s="10"/>
      <c r="T52" s="11">
        <v>9</v>
      </c>
      <c r="U52" s="11">
        <v>7</v>
      </c>
      <c r="V52" s="11">
        <v>6</v>
      </c>
      <c r="W52" s="11">
        <v>6</v>
      </c>
      <c r="X52" s="11">
        <v>5</v>
      </c>
      <c r="Y52" s="11">
        <v>5</v>
      </c>
      <c r="Z52" s="11">
        <v>5</v>
      </c>
      <c r="AA52" s="11">
        <v>5</v>
      </c>
      <c r="AB52" s="12">
        <f>SUM(T52:AA52)</f>
        <v>48</v>
      </c>
      <c r="AC52" s="4" t="s">
        <v>233</v>
      </c>
      <c r="AD52" s="3">
        <f>+(30*O52)/5</f>
        <v>25.2</v>
      </c>
      <c r="AE52" s="3">
        <f>M52*5</f>
        <v>5</v>
      </c>
      <c r="AF52" s="3">
        <f>R52*10</f>
        <v>0</v>
      </c>
      <c r="AG52" s="3">
        <f>AB52</f>
        <v>48</v>
      </c>
      <c r="AH52" s="3">
        <f>5*P52</f>
        <v>0</v>
      </c>
      <c r="AI52" s="5">
        <f>AD52+AE52+AF52+AG52+AH52</f>
        <v>78.2</v>
      </c>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row>
    <row r="53" spans="1:159" ht="99.75">
      <c r="A53" s="7">
        <v>2</v>
      </c>
      <c r="B53" s="2" t="s">
        <v>3</v>
      </c>
      <c r="C53" s="36" t="s">
        <v>161</v>
      </c>
      <c r="D53" s="2" t="s">
        <v>162</v>
      </c>
      <c r="E53" s="2" t="s">
        <v>131</v>
      </c>
      <c r="F53" s="2" t="s">
        <v>366</v>
      </c>
      <c r="G53" s="2" t="s">
        <v>4</v>
      </c>
      <c r="H53" s="2" t="s">
        <v>163</v>
      </c>
      <c r="I53" s="2" t="s">
        <v>24</v>
      </c>
      <c r="J53" s="8" t="s">
        <v>327</v>
      </c>
      <c r="K53" s="9" t="s">
        <v>296</v>
      </c>
      <c r="L53" s="9"/>
      <c r="M53" s="24"/>
      <c r="N53" s="24">
        <v>1</v>
      </c>
      <c r="O53" s="13">
        <v>3.9</v>
      </c>
      <c r="P53" s="24"/>
      <c r="Q53" s="24">
        <v>1</v>
      </c>
      <c r="R53" s="10"/>
      <c r="S53" s="10"/>
      <c r="T53" s="11">
        <v>10</v>
      </c>
      <c r="U53" s="11">
        <v>7</v>
      </c>
      <c r="V53" s="11">
        <v>7</v>
      </c>
      <c r="W53" s="11">
        <v>6</v>
      </c>
      <c r="X53" s="11">
        <v>5</v>
      </c>
      <c r="Y53" s="11">
        <v>5</v>
      </c>
      <c r="Z53" s="11">
        <v>5</v>
      </c>
      <c r="AA53" s="11">
        <v>5</v>
      </c>
      <c r="AB53" s="12">
        <f>SUM(T53:AA53)</f>
        <v>50</v>
      </c>
      <c r="AC53" s="4"/>
      <c r="AD53" s="3">
        <f>+(30*O53)/5</f>
        <v>23.4</v>
      </c>
      <c r="AE53" s="3">
        <f>M53*5</f>
        <v>0</v>
      </c>
      <c r="AF53" s="3">
        <f>R53*10</f>
        <v>0</v>
      </c>
      <c r="AG53" s="3">
        <f>AB53</f>
        <v>50</v>
      </c>
      <c r="AH53" s="3">
        <f>5*P53</f>
        <v>0</v>
      </c>
      <c r="AI53" s="5">
        <f>AD53+AE53+AF53+AG53+AH53</f>
        <v>73.4</v>
      </c>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row>
    <row r="54" spans="1:159" ht="142.5">
      <c r="A54" s="7">
        <v>3</v>
      </c>
      <c r="B54" s="2" t="s">
        <v>3</v>
      </c>
      <c r="C54" s="36" t="s">
        <v>127</v>
      </c>
      <c r="D54" s="2" t="s">
        <v>128</v>
      </c>
      <c r="E54" s="2" t="s">
        <v>129</v>
      </c>
      <c r="F54" s="2" t="s">
        <v>59</v>
      </c>
      <c r="G54" s="2" t="s">
        <v>4</v>
      </c>
      <c r="H54" s="2" t="s">
        <v>130</v>
      </c>
      <c r="I54" s="2" t="s">
        <v>24</v>
      </c>
      <c r="J54" s="8" t="s">
        <v>327</v>
      </c>
      <c r="K54" s="14" t="s">
        <v>286</v>
      </c>
      <c r="L54" s="14"/>
      <c r="M54" s="23"/>
      <c r="N54" s="23">
        <v>1</v>
      </c>
      <c r="O54" s="10">
        <v>4.07</v>
      </c>
      <c r="P54" s="24"/>
      <c r="Q54" s="24">
        <v>1</v>
      </c>
      <c r="R54" s="10"/>
      <c r="S54" s="10"/>
      <c r="T54" s="11">
        <v>8</v>
      </c>
      <c r="U54" s="11">
        <v>5</v>
      </c>
      <c r="V54" s="11">
        <v>7</v>
      </c>
      <c r="W54" s="11">
        <v>6</v>
      </c>
      <c r="X54" s="11">
        <v>5</v>
      </c>
      <c r="Y54" s="11">
        <v>5</v>
      </c>
      <c r="Z54" s="11">
        <v>5</v>
      </c>
      <c r="AA54" s="11">
        <v>5</v>
      </c>
      <c r="AB54" s="12">
        <f>SUM(T54:AA54)</f>
        <v>46</v>
      </c>
      <c r="AC54" s="4" t="s">
        <v>287</v>
      </c>
      <c r="AD54" s="3">
        <f>+(30*O54)/5</f>
        <v>24.42</v>
      </c>
      <c r="AE54" s="3">
        <f>M54*5</f>
        <v>0</v>
      </c>
      <c r="AF54" s="3">
        <f>R54*10</f>
        <v>0</v>
      </c>
      <c r="AG54" s="3">
        <f>AB54</f>
        <v>46</v>
      </c>
      <c r="AH54" s="3">
        <f>5*P54</f>
        <v>0</v>
      </c>
      <c r="AI54" s="5">
        <f>AD54+AE54+AF54+AG54+AH54</f>
        <v>70.42</v>
      </c>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row>
    <row r="55" spans="1:159" ht="71.25">
      <c r="A55" s="7">
        <v>4</v>
      </c>
      <c r="B55" s="2" t="s">
        <v>3</v>
      </c>
      <c r="C55" s="37" t="s">
        <v>250</v>
      </c>
      <c r="D55" s="16" t="s">
        <v>240</v>
      </c>
      <c r="E55" s="16" t="s">
        <v>251</v>
      </c>
      <c r="F55" s="16" t="s">
        <v>252</v>
      </c>
      <c r="G55" s="16" t="s">
        <v>4</v>
      </c>
      <c r="H55" s="16" t="s">
        <v>130</v>
      </c>
      <c r="I55" s="16" t="s">
        <v>272</v>
      </c>
      <c r="J55" s="15" t="s">
        <v>327</v>
      </c>
      <c r="K55" s="2" t="s">
        <v>312</v>
      </c>
      <c r="L55" s="2"/>
      <c r="M55" s="23"/>
      <c r="N55" s="23">
        <v>1</v>
      </c>
      <c r="O55" s="8">
        <v>3.86</v>
      </c>
      <c r="P55" s="18"/>
      <c r="Q55" s="23">
        <v>1</v>
      </c>
      <c r="R55" s="2"/>
      <c r="S55" s="8">
        <v>1</v>
      </c>
      <c r="T55" s="11">
        <v>9</v>
      </c>
      <c r="U55" s="11">
        <v>7</v>
      </c>
      <c r="V55" s="11">
        <v>7</v>
      </c>
      <c r="W55" s="11">
        <v>6</v>
      </c>
      <c r="X55" s="11">
        <v>0</v>
      </c>
      <c r="Y55" s="11">
        <v>5</v>
      </c>
      <c r="Z55" s="11">
        <v>5</v>
      </c>
      <c r="AA55" s="11">
        <v>5</v>
      </c>
      <c r="AB55" s="12">
        <f>SUM(T55:AA55)</f>
        <v>44</v>
      </c>
      <c r="AC55" s="2" t="s">
        <v>362</v>
      </c>
      <c r="AD55" s="3">
        <f>+(30*O55)/5</f>
        <v>23.16</v>
      </c>
      <c r="AE55" s="3">
        <f>M55*5</f>
        <v>0</v>
      </c>
      <c r="AF55" s="3">
        <f>R55*10</f>
        <v>0</v>
      </c>
      <c r="AG55" s="3">
        <f>AB55</f>
        <v>44</v>
      </c>
      <c r="AH55" s="3">
        <f>5*P55</f>
        <v>0</v>
      </c>
      <c r="AI55" s="5">
        <f>AD55+AE55+AF55+AG55+AH55</f>
        <v>67.16</v>
      </c>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row>
    <row r="56" spans="1:159" ht="156.75">
      <c r="A56" s="7">
        <v>5</v>
      </c>
      <c r="B56" s="2" t="s">
        <v>3</v>
      </c>
      <c r="C56" s="36" t="s">
        <v>19</v>
      </c>
      <c r="D56" s="2" t="s">
        <v>20</v>
      </c>
      <c r="E56" s="2" t="s">
        <v>21</v>
      </c>
      <c r="F56" s="2" t="s">
        <v>22</v>
      </c>
      <c r="G56" s="2" t="s">
        <v>315</v>
      </c>
      <c r="H56" s="2" t="s">
        <v>23</v>
      </c>
      <c r="I56" s="2" t="s">
        <v>24</v>
      </c>
      <c r="J56" s="8" t="s">
        <v>327</v>
      </c>
      <c r="K56" s="9" t="s">
        <v>372</v>
      </c>
      <c r="L56" s="9" t="s">
        <v>331</v>
      </c>
      <c r="M56" s="24">
        <v>1</v>
      </c>
      <c r="N56" s="24"/>
      <c r="O56" s="10">
        <v>4.13</v>
      </c>
      <c r="P56" s="24"/>
      <c r="Q56" s="24">
        <v>1</v>
      </c>
      <c r="R56" s="10"/>
      <c r="S56" s="10"/>
      <c r="T56" s="11">
        <v>5</v>
      </c>
      <c r="U56" s="11">
        <v>5</v>
      </c>
      <c r="V56" s="11">
        <v>3</v>
      </c>
      <c r="W56" s="11">
        <v>4</v>
      </c>
      <c r="X56" s="11">
        <v>5</v>
      </c>
      <c r="Y56" s="11">
        <v>2</v>
      </c>
      <c r="Z56" s="11">
        <v>2</v>
      </c>
      <c r="AA56" s="11">
        <v>5</v>
      </c>
      <c r="AB56" s="12">
        <f>SUM(T56:AA56)</f>
        <v>31</v>
      </c>
      <c r="AC56" s="4" t="s">
        <v>284</v>
      </c>
      <c r="AD56" s="3">
        <f>+(30*O56)/5</f>
        <v>24.779999999999998</v>
      </c>
      <c r="AE56" s="3">
        <f>M56*5</f>
        <v>5</v>
      </c>
      <c r="AF56" s="3">
        <f>R56*10</f>
        <v>0</v>
      </c>
      <c r="AG56" s="3">
        <f>AB56</f>
        <v>31</v>
      </c>
      <c r="AH56" s="3">
        <f>5*P56</f>
        <v>0</v>
      </c>
      <c r="AI56" s="5">
        <f>AD56+AE56+AF56+AG56+AH56</f>
        <v>60.78</v>
      </c>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row>
    <row r="57" spans="1:159"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row>
    <row r="58" spans="1:159"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row>
    <row r="59" spans="1:159" ht="22.5">
      <c r="A59" s="34" t="s">
        <v>382</v>
      </c>
      <c r="B59" s="34"/>
      <c r="C59" s="34"/>
      <c r="D59" s="34"/>
      <c r="E59" s="35"/>
      <c r="F59" s="35"/>
      <c r="G59" s="35"/>
      <c r="H59" s="35"/>
      <c r="I59" s="35"/>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row>
    <row r="60" spans="1:159"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row>
    <row r="61" spans="1:159" ht="15.75">
      <c r="A61" s="62" t="s">
        <v>0</v>
      </c>
      <c r="B61" s="62" t="s">
        <v>1</v>
      </c>
      <c r="C61" s="62"/>
      <c r="D61" s="62" t="s">
        <v>2</v>
      </c>
      <c r="E61" s="62"/>
      <c r="F61" s="62"/>
      <c r="G61" s="62" t="s">
        <v>211</v>
      </c>
      <c r="H61" s="62" t="s">
        <v>209</v>
      </c>
      <c r="I61" s="62" t="s">
        <v>201</v>
      </c>
      <c r="J61" s="62" t="s">
        <v>326</v>
      </c>
      <c r="K61" s="63" t="s">
        <v>223</v>
      </c>
      <c r="L61" s="63" t="s">
        <v>328</v>
      </c>
      <c r="M61" s="64" t="s">
        <v>346</v>
      </c>
      <c r="N61" s="65"/>
      <c r="O61" s="63" t="s">
        <v>212</v>
      </c>
      <c r="P61" s="63" t="s">
        <v>181</v>
      </c>
      <c r="Q61" s="63"/>
      <c r="R61" s="63" t="s">
        <v>184</v>
      </c>
      <c r="S61" s="63"/>
      <c r="T61" s="75" t="s">
        <v>213</v>
      </c>
      <c r="U61" s="75"/>
      <c r="V61" s="75"/>
      <c r="W61" s="75"/>
      <c r="X61" s="75"/>
      <c r="Y61" s="75"/>
      <c r="Z61" s="75"/>
      <c r="AA61" s="75"/>
      <c r="AB61" s="71" t="s">
        <v>222</v>
      </c>
      <c r="AC61" s="68" t="s">
        <v>224</v>
      </c>
      <c r="AD61" s="72" t="s">
        <v>213</v>
      </c>
      <c r="AE61" s="73"/>
      <c r="AF61" s="73"/>
      <c r="AG61" s="73"/>
      <c r="AH61" s="74"/>
      <c r="AI61" s="71" t="s">
        <v>279</v>
      </c>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row>
    <row r="62" spans="1:159" ht="15">
      <c r="A62" s="62"/>
      <c r="B62" s="62"/>
      <c r="C62" s="62"/>
      <c r="D62" s="62"/>
      <c r="E62" s="62"/>
      <c r="F62" s="62"/>
      <c r="G62" s="62"/>
      <c r="H62" s="62"/>
      <c r="I62" s="62"/>
      <c r="J62" s="62"/>
      <c r="K62" s="63"/>
      <c r="L62" s="63"/>
      <c r="M62" s="66"/>
      <c r="N62" s="67"/>
      <c r="O62" s="63"/>
      <c r="P62" s="63"/>
      <c r="Q62" s="63"/>
      <c r="R62" s="63"/>
      <c r="S62" s="63"/>
      <c r="T62" s="70" t="s">
        <v>214</v>
      </c>
      <c r="U62" s="70" t="s">
        <v>215</v>
      </c>
      <c r="V62" s="70" t="s">
        <v>216</v>
      </c>
      <c r="W62" s="70" t="s">
        <v>217</v>
      </c>
      <c r="X62" s="70" t="s">
        <v>218</v>
      </c>
      <c r="Y62" s="70" t="s">
        <v>219</v>
      </c>
      <c r="Z62" s="70" t="s">
        <v>220</v>
      </c>
      <c r="AA62" s="70" t="s">
        <v>221</v>
      </c>
      <c r="AB62" s="71"/>
      <c r="AC62" s="68"/>
      <c r="AD62" s="71" t="s">
        <v>352</v>
      </c>
      <c r="AE62" s="68" t="s">
        <v>351</v>
      </c>
      <c r="AF62" s="68"/>
      <c r="AG62" s="71" t="s">
        <v>355</v>
      </c>
      <c r="AH62" s="71" t="s">
        <v>356</v>
      </c>
      <c r="AI62" s="7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row>
    <row r="63" spans="1:159" ht="48">
      <c r="A63" s="62"/>
      <c r="B63" s="62"/>
      <c r="C63" s="62"/>
      <c r="D63" s="62"/>
      <c r="E63" s="62"/>
      <c r="F63" s="62"/>
      <c r="G63" s="62"/>
      <c r="H63" s="62"/>
      <c r="I63" s="62"/>
      <c r="J63" s="62"/>
      <c r="K63" s="63"/>
      <c r="L63" s="63"/>
      <c r="M63" s="38" t="s">
        <v>182</v>
      </c>
      <c r="N63" s="38" t="s">
        <v>183</v>
      </c>
      <c r="O63" s="63"/>
      <c r="P63" s="38" t="s">
        <v>182</v>
      </c>
      <c r="Q63" s="38" t="s">
        <v>183</v>
      </c>
      <c r="R63" s="38" t="s">
        <v>182</v>
      </c>
      <c r="S63" s="38" t="s">
        <v>183</v>
      </c>
      <c r="T63" s="70"/>
      <c r="U63" s="70"/>
      <c r="V63" s="70"/>
      <c r="W63" s="70"/>
      <c r="X63" s="70"/>
      <c r="Y63" s="70"/>
      <c r="Z63" s="70"/>
      <c r="AA63" s="70"/>
      <c r="AB63" s="71"/>
      <c r="AC63" s="68"/>
      <c r="AD63" s="71"/>
      <c r="AE63" s="39" t="s">
        <v>353</v>
      </c>
      <c r="AF63" s="40" t="s">
        <v>354</v>
      </c>
      <c r="AG63" s="71"/>
      <c r="AH63" s="71"/>
      <c r="AI63" s="7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row>
    <row r="64" spans="1:159" ht="114">
      <c r="A64" s="7">
        <v>1</v>
      </c>
      <c r="B64" s="2" t="s">
        <v>3</v>
      </c>
      <c r="C64" s="16" t="s">
        <v>260</v>
      </c>
      <c r="D64" s="16" t="s">
        <v>108</v>
      </c>
      <c r="E64" s="16" t="s">
        <v>32</v>
      </c>
      <c r="F64" s="16" t="s">
        <v>261</v>
      </c>
      <c r="G64" s="16" t="s">
        <v>4</v>
      </c>
      <c r="H64" s="16" t="s">
        <v>270</v>
      </c>
      <c r="I64" s="16" t="s">
        <v>402</v>
      </c>
      <c r="J64" s="15" t="s">
        <v>327</v>
      </c>
      <c r="K64" s="4" t="s">
        <v>282</v>
      </c>
      <c r="L64" s="4"/>
      <c r="M64" s="23"/>
      <c r="N64" s="23">
        <v>1</v>
      </c>
      <c r="O64" s="8">
        <v>4.38</v>
      </c>
      <c r="P64" s="18"/>
      <c r="Q64" s="23">
        <v>1</v>
      </c>
      <c r="R64" s="8">
        <v>1</v>
      </c>
      <c r="S64" s="2"/>
      <c r="T64" s="8">
        <v>5</v>
      </c>
      <c r="U64" s="8">
        <v>3</v>
      </c>
      <c r="V64" s="8">
        <v>7</v>
      </c>
      <c r="W64" s="8">
        <v>5</v>
      </c>
      <c r="X64" s="8">
        <v>5</v>
      </c>
      <c r="Y64" s="8">
        <v>5</v>
      </c>
      <c r="Z64" s="8">
        <v>5</v>
      </c>
      <c r="AA64" s="8">
        <v>5</v>
      </c>
      <c r="AB64" s="12">
        <v>40</v>
      </c>
      <c r="AC64" s="4" t="s">
        <v>290</v>
      </c>
      <c r="AD64" s="3">
        <v>26.28</v>
      </c>
      <c r="AE64" s="3">
        <v>0</v>
      </c>
      <c r="AF64" s="3">
        <v>10</v>
      </c>
      <c r="AG64" s="3">
        <v>40</v>
      </c>
      <c r="AH64" s="3">
        <v>0</v>
      </c>
      <c r="AI64" s="5">
        <v>76.28</v>
      </c>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row>
    <row r="65" spans="1:159" ht="90">
      <c r="A65" s="7">
        <v>2</v>
      </c>
      <c r="B65" s="2" t="s">
        <v>3</v>
      </c>
      <c r="C65" s="2" t="s">
        <v>53</v>
      </c>
      <c r="D65" s="2" t="s">
        <v>54</v>
      </c>
      <c r="E65" s="2" t="s">
        <v>55</v>
      </c>
      <c r="F65" s="2" t="s">
        <v>56</v>
      </c>
      <c r="G65" s="2" t="s">
        <v>208</v>
      </c>
      <c r="H65" s="2" t="s">
        <v>57</v>
      </c>
      <c r="I65" s="2" t="s">
        <v>402</v>
      </c>
      <c r="J65" s="8" t="s">
        <v>327</v>
      </c>
      <c r="K65" s="6" t="s">
        <v>301</v>
      </c>
      <c r="L65" s="6"/>
      <c r="M65" s="20"/>
      <c r="N65" s="20">
        <v>1</v>
      </c>
      <c r="O65" s="10">
        <v>4.15</v>
      </c>
      <c r="P65" s="24"/>
      <c r="Q65" s="24">
        <v>1</v>
      </c>
      <c r="R65" s="10"/>
      <c r="S65" s="10"/>
      <c r="T65" s="11">
        <v>10</v>
      </c>
      <c r="U65" s="11">
        <v>7</v>
      </c>
      <c r="V65" s="11">
        <v>7</v>
      </c>
      <c r="W65" s="11">
        <v>6</v>
      </c>
      <c r="X65" s="11">
        <v>5</v>
      </c>
      <c r="Y65" s="11">
        <v>5</v>
      </c>
      <c r="Z65" s="11">
        <v>5</v>
      </c>
      <c r="AA65" s="11">
        <v>5</v>
      </c>
      <c r="AB65" s="12">
        <v>50</v>
      </c>
      <c r="AC65" s="4" t="s">
        <v>229</v>
      </c>
      <c r="AD65" s="3">
        <v>24.900000000000002</v>
      </c>
      <c r="AE65" s="3">
        <v>0</v>
      </c>
      <c r="AF65" s="3">
        <v>0</v>
      </c>
      <c r="AG65" s="3">
        <v>50</v>
      </c>
      <c r="AH65" s="3">
        <v>0</v>
      </c>
      <c r="AI65" s="5">
        <v>74.9</v>
      </c>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row>
    <row r="66" spans="1:159" ht="213.75">
      <c r="A66" s="7">
        <v>3</v>
      </c>
      <c r="B66" s="2" t="s">
        <v>3</v>
      </c>
      <c r="C66" s="2" t="s">
        <v>175</v>
      </c>
      <c r="D66" s="2" t="s">
        <v>174</v>
      </c>
      <c r="E66" s="2" t="s">
        <v>156</v>
      </c>
      <c r="F66" s="2" t="s">
        <v>322</v>
      </c>
      <c r="G66" s="2" t="s">
        <v>159</v>
      </c>
      <c r="H66" s="2" t="s">
        <v>176</v>
      </c>
      <c r="I66" s="2" t="s">
        <v>402</v>
      </c>
      <c r="J66" s="8" t="s">
        <v>327</v>
      </c>
      <c r="K66" s="9" t="s">
        <v>197</v>
      </c>
      <c r="L66" s="9"/>
      <c r="M66" s="24">
        <v>1</v>
      </c>
      <c r="N66" s="24"/>
      <c r="O66" s="10">
        <v>3.74</v>
      </c>
      <c r="P66" s="24"/>
      <c r="Q66" s="24">
        <v>1</v>
      </c>
      <c r="R66" s="10"/>
      <c r="S66" s="10"/>
      <c r="T66" s="11">
        <v>8</v>
      </c>
      <c r="U66" s="11">
        <v>7</v>
      </c>
      <c r="V66" s="11">
        <v>6</v>
      </c>
      <c r="W66" s="11">
        <v>4</v>
      </c>
      <c r="X66" s="11">
        <v>5</v>
      </c>
      <c r="Y66" s="11">
        <v>5</v>
      </c>
      <c r="Z66" s="11">
        <v>5</v>
      </c>
      <c r="AA66" s="11">
        <v>4</v>
      </c>
      <c r="AB66" s="12">
        <v>44</v>
      </c>
      <c r="AC66" s="4" t="s">
        <v>323</v>
      </c>
      <c r="AD66" s="3">
        <v>22.44</v>
      </c>
      <c r="AE66" s="3">
        <v>5</v>
      </c>
      <c r="AF66" s="3">
        <v>0</v>
      </c>
      <c r="AG66" s="3">
        <v>44</v>
      </c>
      <c r="AH66" s="3">
        <v>0</v>
      </c>
      <c r="AI66" s="5">
        <v>71.44</v>
      </c>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row>
    <row r="67" spans="1:159" ht="99.75">
      <c r="A67" s="7">
        <v>4</v>
      </c>
      <c r="B67" s="2" t="s">
        <v>3</v>
      </c>
      <c r="C67" s="14">
        <v>1085287640</v>
      </c>
      <c r="D67" s="16" t="s">
        <v>264</v>
      </c>
      <c r="E67" s="16" t="s">
        <v>265</v>
      </c>
      <c r="F67" s="16" t="s">
        <v>266</v>
      </c>
      <c r="G67" s="16" t="s">
        <v>4</v>
      </c>
      <c r="H67" s="16" t="s">
        <v>271</v>
      </c>
      <c r="I67" s="16" t="s">
        <v>403</v>
      </c>
      <c r="J67" s="15" t="s">
        <v>327</v>
      </c>
      <c r="K67" s="4" t="s">
        <v>293</v>
      </c>
      <c r="L67" s="4"/>
      <c r="M67" s="23"/>
      <c r="N67" s="23">
        <v>1</v>
      </c>
      <c r="O67" s="8">
        <v>4.03</v>
      </c>
      <c r="P67" s="18"/>
      <c r="Q67" s="23">
        <v>1</v>
      </c>
      <c r="R67" s="2"/>
      <c r="S67" s="8">
        <v>1</v>
      </c>
      <c r="T67" s="11">
        <v>8</v>
      </c>
      <c r="U67" s="11">
        <v>6</v>
      </c>
      <c r="V67" s="11">
        <v>7</v>
      </c>
      <c r="W67" s="11">
        <v>6</v>
      </c>
      <c r="X67" s="8">
        <v>5</v>
      </c>
      <c r="Y67" s="8">
        <v>5</v>
      </c>
      <c r="Z67" s="8">
        <v>5</v>
      </c>
      <c r="AA67" s="8">
        <v>5</v>
      </c>
      <c r="AB67" s="12">
        <v>47</v>
      </c>
      <c r="AC67" s="4" t="s">
        <v>292</v>
      </c>
      <c r="AD67" s="3">
        <v>24.18</v>
      </c>
      <c r="AE67" s="3">
        <v>0</v>
      </c>
      <c r="AF67" s="3">
        <v>0</v>
      </c>
      <c r="AG67" s="3">
        <v>47</v>
      </c>
      <c r="AH67" s="3">
        <v>0</v>
      </c>
      <c r="AI67" s="5">
        <v>71.18</v>
      </c>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row>
    <row r="68" spans="1:159" ht="57">
      <c r="A68" s="7">
        <v>5</v>
      </c>
      <c r="B68" s="2" t="s">
        <v>3</v>
      </c>
      <c r="C68" s="2" t="s">
        <v>102</v>
      </c>
      <c r="D68" s="2" t="s">
        <v>103</v>
      </c>
      <c r="E68" s="2" t="s">
        <v>104</v>
      </c>
      <c r="F68" s="2" t="s">
        <v>105</v>
      </c>
      <c r="G68" s="2" t="s">
        <v>4</v>
      </c>
      <c r="H68" s="2" t="s">
        <v>210</v>
      </c>
      <c r="I68" s="2" t="s">
        <v>402</v>
      </c>
      <c r="J68" s="8" t="s">
        <v>327</v>
      </c>
      <c r="K68" s="9" t="s">
        <v>194</v>
      </c>
      <c r="L68" s="9"/>
      <c r="M68" s="24"/>
      <c r="N68" s="24">
        <v>1</v>
      </c>
      <c r="O68" s="13">
        <v>4.3</v>
      </c>
      <c r="P68" s="24"/>
      <c r="Q68" s="24">
        <v>1</v>
      </c>
      <c r="R68" s="10"/>
      <c r="S68" s="10"/>
      <c r="T68" s="11">
        <v>8</v>
      </c>
      <c r="U68" s="11">
        <v>6</v>
      </c>
      <c r="V68" s="11">
        <v>6</v>
      </c>
      <c r="W68" s="11">
        <v>5</v>
      </c>
      <c r="X68" s="11">
        <v>5</v>
      </c>
      <c r="Y68" s="11">
        <v>5</v>
      </c>
      <c r="Z68" s="11">
        <v>5</v>
      </c>
      <c r="AA68" s="11">
        <v>5</v>
      </c>
      <c r="AB68" s="12">
        <v>45</v>
      </c>
      <c r="AC68" s="4" t="s">
        <v>234</v>
      </c>
      <c r="AD68" s="3">
        <v>25.8</v>
      </c>
      <c r="AE68" s="3">
        <v>0</v>
      </c>
      <c r="AF68" s="3">
        <v>0</v>
      </c>
      <c r="AG68" s="3">
        <v>45</v>
      </c>
      <c r="AH68" s="3">
        <v>0</v>
      </c>
      <c r="AI68" s="5">
        <v>70.8</v>
      </c>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row>
    <row r="69" spans="1:159" ht="71.25">
      <c r="A69" s="7">
        <v>6</v>
      </c>
      <c r="B69" s="2" t="s">
        <v>3</v>
      </c>
      <c r="C69" s="2" t="s">
        <v>404</v>
      </c>
      <c r="D69" s="2" t="s">
        <v>112</v>
      </c>
      <c r="E69" s="2" t="s">
        <v>15</v>
      </c>
      <c r="F69" s="2" t="s">
        <v>405</v>
      </c>
      <c r="G69" s="2" t="s">
        <v>4</v>
      </c>
      <c r="H69" s="2" t="s">
        <v>406</v>
      </c>
      <c r="I69" s="2" t="s">
        <v>402</v>
      </c>
      <c r="J69" s="8" t="s">
        <v>327</v>
      </c>
      <c r="K69" s="9" t="s">
        <v>407</v>
      </c>
      <c r="L69" s="9"/>
      <c r="M69" s="24"/>
      <c r="N69" s="24">
        <v>1</v>
      </c>
      <c r="O69" s="10">
        <v>3.84</v>
      </c>
      <c r="P69" s="24"/>
      <c r="Q69" s="24">
        <v>1</v>
      </c>
      <c r="R69" s="10"/>
      <c r="S69" s="10"/>
      <c r="T69" s="11">
        <v>8</v>
      </c>
      <c r="U69" s="11">
        <v>6</v>
      </c>
      <c r="V69" s="11">
        <v>7</v>
      </c>
      <c r="W69" s="11">
        <v>6</v>
      </c>
      <c r="X69" s="11">
        <v>5</v>
      </c>
      <c r="Y69" s="11">
        <v>5</v>
      </c>
      <c r="Z69" s="11">
        <v>5</v>
      </c>
      <c r="AA69" s="11">
        <v>5</v>
      </c>
      <c r="AB69" s="12">
        <f>SUM(T69:AA69)</f>
        <v>47</v>
      </c>
      <c r="AC69" s="4" t="s">
        <v>416</v>
      </c>
      <c r="AD69" s="3">
        <f>+(30*O69)/5</f>
        <v>23.04</v>
      </c>
      <c r="AE69" s="3">
        <f>M69*5</f>
        <v>0</v>
      </c>
      <c r="AF69" s="3">
        <f>R69*10</f>
        <v>0</v>
      </c>
      <c r="AG69" s="3">
        <f>AB69</f>
        <v>47</v>
      </c>
      <c r="AH69" s="3">
        <f>5*P69</f>
        <v>0</v>
      </c>
      <c r="AI69" s="5">
        <f>AD69+AE69+AF69+AG69+AH69</f>
        <v>70.03999999999999</v>
      </c>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row>
    <row r="70" spans="1:159" ht="71.25">
      <c r="A70" s="7">
        <v>7</v>
      </c>
      <c r="B70" s="2" t="s">
        <v>3</v>
      </c>
      <c r="C70" s="17" t="s">
        <v>262</v>
      </c>
      <c r="D70" s="17" t="s">
        <v>263</v>
      </c>
      <c r="E70" s="17"/>
      <c r="F70" s="17" t="s">
        <v>318</v>
      </c>
      <c r="G70" s="17" t="s">
        <v>4</v>
      </c>
      <c r="H70" s="17" t="s">
        <v>270</v>
      </c>
      <c r="I70" s="17" t="s">
        <v>402</v>
      </c>
      <c r="J70" s="7" t="s">
        <v>327</v>
      </c>
      <c r="K70" s="4" t="s">
        <v>283</v>
      </c>
      <c r="L70" s="4"/>
      <c r="M70" s="23"/>
      <c r="N70" s="23">
        <v>1</v>
      </c>
      <c r="O70" s="8">
        <v>3.71</v>
      </c>
      <c r="P70" s="18"/>
      <c r="Q70" s="23">
        <v>1</v>
      </c>
      <c r="R70" s="8"/>
      <c r="S70" s="8">
        <v>1</v>
      </c>
      <c r="T70" s="8">
        <v>10</v>
      </c>
      <c r="U70" s="8">
        <v>6</v>
      </c>
      <c r="V70" s="8">
        <v>6</v>
      </c>
      <c r="W70" s="8">
        <v>5</v>
      </c>
      <c r="X70" s="8">
        <v>5</v>
      </c>
      <c r="Y70" s="8">
        <v>5</v>
      </c>
      <c r="Z70" s="8">
        <v>4</v>
      </c>
      <c r="AA70" s="8">
        <v>5</v>
      </c>
      <c r="AB70" s="12">
        <v>46</v>
      </c>
      <c r="AC70" s="4" t="s">
        <v>291</v>
      </c>
      <c r="AD70" s="3">
        <v>22.259999999999998</v>
      </c>
      <c r="AE70" s="3">
        <v>0</v>
      </c>
      <c r="AF70" s="3">
        <v>0</v>
      </c>
      <c r="AG70" s="3">
        <v>46</v>
      </c>
      <c r="AH70" s="3">
        <v>0</v>
      </c>
      <c r="AI70" s="5">
        <v>68.25999999999999</v>
      </c>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row>
    <row r="71" spans="1:159" ht="185.25">
      <c r="A71" s="7">
        <v>8</v>
      </c>
      <c r="B71" s="2" t="s">
        <v>3</v>
      </c>
      <c r="C71" s="16" t="s">
        <v>257</v>
      </c>
      <c r="D71" s="16" t="s">
        <v>86</v>
      </c>
      <c r="E71" s="16" t="s">
        <v>258</v>
      </c>
      <c r="F71" s="16" t="s">
        <v>259</v>
      </c>
      <c r="G71" s="16" t="s">
        <v>4</v>
      </c>
      <c r="H71" s="16" t="s">
        <v>269</v>
      </c>
      <c r="I71" s="16" t="s">
        <v>402</v>
      </c>
      <c r="J71" s="15" t="s">
        <v>327</v>
      </c>
      <c r="K71" s="4" t="s">
        <v>281</v>
      </c>
      <c r="L71" s="4" t="s">
        <v>348</v>
      </c>
      <c r="M71" s="23">
        <v>1</v>
      </c>
      <c r="N71" s="23"/>
      <c r="O71" s="8">
        <v>4.35</v>
      </c>
      <c r="P71" s="18"/>
      <c r="Q71" s="23">
        <v>1</v>
      </c>
      <c r="R71" s="8">
        <v>1</v>
      </c>
      <c r="S71" s="2"/>
      <c r="T71" s="8">
        <v>4</v>
      </c>
      <c r="U71" s="8">
        <v>3</v>
      </c>
      <c r="V71" s="8">
        <v>4</v>
      </c>
      <c r="W71" s="8">
        <v>5</v>
      </c>
      <c r="X71" s="8">
        <v>3</v>
      </c>
      <c r="Y71" s="8">
        <v>4</v>
      </c>
      <c r="Z71" s="8">
        <v>1</v>
      </c>
      <c r="AA71" s="8">
        <v>3</v>
      </c>
      <c r="AB71" s="11">
        <v>27</v>
      </c>
      <c r="AC71" s="4" t="s">
        <v>289</v>
      </c>
      <c r="AD71" s="3">
        <v>26.1</v>
      </c>
      <c r="AE71" s="3">
        <v>5</v>
      </c>
      <c r="AF71" s="3">
        <v>10</v>
      </c>
      <c r="AG71" s="3">
        <v>27</v>
      </c>
      <c r="AH71" s="3">
        <v>0</v>
      </c>
      <c r="AI71" s="5">
        <v>68.1</v>
      </c>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row>
    <row r="72" spans="1:159" ht="15">
      <c r="A72" s="44"/>
      <c r="B72" s="45"/>
      <c r="C72" s="51"/>
      <c r="D72" s="51"/>
      <c r="E72" s="51"/>
      <c r="F72" s="51"/>
      <c r="G72" s="51"/>
      <c r="H72" s="51"/>
      <c r="I72" s="51"/>
      <c r="J72" s="52"/>
      <c r="K72" s="46"/>
      <c r="L72" s="46"/>
      <c r="M72" s="43"/>
      <c r="N72" s="43"/>
      <c r="O72" s="47"/>
      <c r="P72" s="48"/>
      <c r="Q72" s="43"/>
      <c r="R72" s="47"/>
      <c r="S72" s="45"/>
      <c r="T72" s="47"/>
      <c r="U72" s="47"/>
      <c r="V72" s="47"/>
      <c r="W72" s="47"/>
      <c r="X72" s="47"/>
      <c r="Y72" s="47"/>
      <c r="Z72" s="47"/>
      <c r="AA72" s="47"/>
      <c r="AB72" s="53"/>
      <c r="AC72" s="46"/>
      <c r="AD72" s="50"/>
      <c r="AE72" s="50"/>
      <c r="AF72" s="50"/>
      <c r="AG72" s="50"/>
      <c r="AH72" s="50"/>
      <c r="AI72" s="54"/>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row>
    <row r="73" spans="1:159"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row>
    <row r="74" spans="1:159" ht="22.5">
      <c r="A74" s="76" t="s">
        <v>383</v>
      </c>
      <c r="B74" s="76"/>
      <c r="C74" s="76"/>
      <c r="D74" s="76"/>
      <c r="E74" s="76"/>
      <c r="F74" s="76"/>
      <c r="G74" s="76"/>
      <c r="H74" s="76"/>
      <c r="I74" s="76"/>
      <c r="J74" s="76"/>
      <c r="K74" s="35"/>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row>
    <row r="75" spans="1:159"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row>
    <row r="76" spans="1:159" ht="15.75">
      <c r="A76" s="62" t="s">
        <v>0</v>
      </c>
      <c r="B76" s="62" t="s">
        <v>1</v>
      </c>
      <c r="C76" s="62"/>
      <c r="D76" s="62" t="s">
        <v>2</v>
      </c>
      <c r="E76" s="62"/>
      <c r="F76" s="62"/>
      <c r="G76" s="62" t="s">
        <v>211</v>
      </c>
      <c r="H76" s="62" t="s">
        <v>209</v>
      </c>
      <c r="I76" s="62" t="s">
        <v>201</v>
      </c>
      <c r="J76" s="62" t="s">
        <v>326</v>
      </c>
      <c r="K76" s="63" t="s">
        <v>223</v>
      </c>
      <c r="L76" s="63" t="s">
        <v>328</v>
      </c>
      <c r="M76" s="64" t="s">
        <v>346</v>
      </c>
      <c r="N76" s="65"/>
      <c r="O76" s="63" t="s">
        <v>212</v>
      </c>
      <c r="P76" s="63" t="s">
        <v>181</v>
      </c>
      <c r="Q76" s="63"/>
      <c r="R76" s="63" t="s">
        <v>184</v>
      </c>
      <c r="S76" s="63"/>
      <c r="T76" s="75" t="s">
        <v>213</v>
      </c>
      <c r="U76" s="75"/>
      <c r="V76" s="75"/>
      <c r="W76" s="75"/>
      <c r="X76" s="75"/>
      <c r="Y76" s="75"/>
      <c r="Z76" s="75"/>
      <c r="AA76" s="75"/>
      <c r="AB76" s="71" t="s">
        <v>222</v>
      </c>
      <c r="AC76" s="68" t="s">
        <v>224</v>
      </c>
      <c r="AD76" s="72" t="s">
        <v>213</v>
      </c>
      <c r="AE76" s="73"/>
      <c r="AF76" s="73"/>
      <c r="AG76" s="73"/>
      <c r="AH76" s="74"/>
      <c r="AI76" s="71" t="s">
        <v>279</v>
      </c>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row>
    <row r="77" spans="1:159" ht="15">
      <c r="A77" s="62"/>
      <c r="B77" s="62"/>
      <c r="C77" s="62"/>
      <c r="D77" s="62"/>
      <c r="E77" s="62"/>
      <c r="F77" s="62"/>
      <c r="G77" s="62"/>
      <c r="H77" s="62"/>
      <c r="I77" s="62"/>
      <c r="J77" s="62"/>
      <c r="K77" s="63"/>
      <c r="L77" s="63"/>
      <c r="M77" s="66"/>
      <c r="N77" s="67"/>
      <c r="O77" s="63"/>
      <c r="P77" s="63"/>
      <c r="Q77" s="63"/>
      <c r="R77" s="63"/>
      <c r="S77" s="63"/>
      <c r="T77" s="70" t="s">
        <v>214</v>
      </c>
      <c r="U77" s="70" t="s">
        <v>215</v>
      </c>
      <c r="V77" s="70" t="s">
        <v>216</v>
      </c>
      <c r="W77" s="70" t="s">
        <v>217</v>
      </c>
      <c r="X77" s="70" t="s">
        <v>218</v>
      </c>
      <c r="Y77" s="70" t="s">
        <v>219</v>
      </c>
      <c r="Z77" s="70" t="s">
        <v>220</v>
      </c>
      <c r="AA77" s="70" t="s">
        <v>221</v>
      </c>
      <c r="AB77" s="71"/>
      <c r="AC77" s="68"/>
      <c r="AD77" s="71" t="s">
        <v>352</v>
      </c>
      <c r="AE77" s="68" t="s">
        <v>351</v>
      </c>
      <c r="AF77" s="68"/>
      <c r="AG77" s="71" t="s">
        <v>355</v>
      </c>
      <c r="AH77" s="71" t="s">
        <v>356</v>
      </c>
      <c r="AI77" s="7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row>
    <row r="78" spans="1:159" ht="48">
      <c r="A78" s="62"/>
      <c r="B78" s="62"/>
      <c r="C78" s="62"/>
      <c r="D78" s="62"/>
      <c r="E78" s="62"/>
      <c r="F78" s="62"/>
      <c r="G78" s="62"/>
      <c r="H78" s="62"/>
      <c r="I78" s="62"/>
      <c r="J78" s="62"/>
      <c r="K78" s="63"/>
      <c r="L78" s="63"/>
      <c r="M78" s="38" t="s">
        <v>182</v>
      </c>
      <c r="N78" s="38" t="s">
        <v>183</v>
      </c>
      <c r="O78" s="63"/>
      <c r="P78" s="38" t="s">
        <v>182</v>
      </c>
      <c r="Q78" s="38" t="s">
        <v>183</v>
      </c>
      <c r="R78" s="38" t="s">
        <v>182</v>
      </c>
      <c r="S78" s="38" t="s">
        <v>183</v>
      </c>
      <c r="T78" s="70"/>
      <c r="U78" s="70"/>
      <c r="V78" s="70"/>
      <c r="W78" s="70"/>
      <c r="X78" s="70"/>
      <c r="Y78" s="70"/>
      <c r="Z78" s="70"/>
      <c r="AA78" s="70"/>
      <c r="AB78" s="71"/>
      <c r="AC78" s="68"/>
      <c r="AD78" s="71"/>
      <c r="AE78" s="39" t="s">
        <v>353</v>
      </c>
      <c r="AF78" s="40" t="s">
        <v>354</v>
      </c>
      <c r="AG78" s="71"/>
      <c r="AH78" s="71"/>
      <c r="AI78" s="7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row>
    <row r="79" spans="1:159" ht="85.5">
      <c r="A79" s="7">
        <v>1</v>
      </c>
      <c r="B79" s="2" t="s">
        <v>3</v>
      </c>
      <c r="C79" s="36" t="s">
        <v>123</v>
      </c>
      <c r="D79" s="2" t="s">
        <v>80</v>
      </c>
      <c r="E79" s="2" t="s">
        <v>124</v>
      </c>
      <c r="F79" s="2" t="s">
        <v>125</v>
      </c>
      <c r="G79" s="2" t="s">
        <v>4</v>
      </c>
      <c r="H79" s="2" t="s">
        <v>126</v>
      </c>
      <c r="I79" s="2" t="s">
        <v>52</v>
      </c>
      <c r="J79" s="8" t="s">
        <v>327</v>
      </c>
      <c r="K79" s="9" t="s">
        <v>205</v>
      </c>
      <c r="L79" s="9" t="s">
        <v>339</v>
      </c>
      <c r="M79" s="24">
        <v>1</v>
      </c>
      <c r="N79" s="24"/>
      <c r="O79" s="13">
        <v>4.2</v>
      </c>
      <c r="P79" s="24"/>
      <c r="Q79" s="24">
        <v>1</v>
      </c>
      <c r="R79" s="10"/>
      <c r="S79" s="10"/>
      <c r="T79" s="11">
        <v>6</v>
      </c>
      <c r="U79" s="11">
        <v>6</v>
      </c>
      <c r="V79" s="11">
        <v>7</v>
      </c>
      <c r="W79" s="11">
        <v>6</v>
      </c>
      <c r="X79" s="11">
        <v>6</v>
      </c>
      <c r="Y79" s="11">
        <v>6</v>
      </c>
      <c r="Z79" s="11">
        <v>6</v>
      </c>
      <c r="AA79" s="11">
        <v>5</v>
      </c>
      <c r="AB79" s="12">
        <f aca="true" t="shared" si="7" ref="AB79:AB91">SUM(T79:AA79)</f>
        <v>48</v>
      </c>
      <c r="AC79" s="4"/>
      <c r="AD79" s="3">
        <f aca="true" t="shared" si="8" ref="AD79:AD91">+(30*O79)/5</f>
        <v>25.2</v>
      </c>
      <c r="AE79" s="3">
        <f aca="true" t="shared" si="9" ref="AE79:AE91">M79*5</f>
        <v>5</v>
      </c>
      <c r="AF79" s="3">
        <f aca="true" t="shared" si="10" ref="AF79:AF91">R79*10</f>
        <v>0</v>
      </c>
      <c r="AG79" s="3">
        <f aca="true" t="shared" si="11" ref="AG79:AG91">AB79</f>
        <v>48</v>
      </c>
      <c r="AH79" s="3">
        <f aca="true" t="shared" si="12" ref="AH79:AH91">5*P79</f>
        <v>0</v>
      </c>
      <c r="AI79" s="5">
        <f aca="true" t="shared" si="13" ref="AI79:AI91">AD79+AE79+AF79+AG79+AH79</f>
        <v>78.2</v>
      </c>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row>
    <row r="80" spans="1:159" ht="85.5">
      <c r="A80" s="7">
        <v>2</v>
      </c>
      <c r="B80" s="2" t="s">
        <v>3</v>
      </c>
      <c r="C80" s="36" t="s">
        <v>93</v>
      </c>
      <c r="D80" s="2" t="s">
        <v>94</v>
      </c>
      <c r="E80" s="2" t="s">
        <v>15</v>
      </c>
      <c r="F80" s="2" t="s">
        <v>95</v>
      </c>
      <c r="G80" s="2" t="s">
        <v>7</v>
      </c>
      <c r="H80" s="2" t="s">
        <v>92</v>
      </c>
      <c r="I80" s="2" t="s">
        <v>52</v>
      </c>
      <c r="J80" s="8" t="s">
        <v>327</v>
      </c>
      <c r="K80" s="9" t="s">
        <v>306</v>
      </c>
      <c r="L80" s="9"/>
      <c r="M80" s="24"/>
      <c r="N80" s="24">
        <v>1</v>
      </c>
      <c r="O80" s="13">
        <v>4.1</v>
      </c>
      <c r="P80" s="24">
        <v>1</v>
      </c>
      <c r="Q80" s="24">
        <v>1</v>
      </c>
      <c r="R80" s="10"/>
      <c r="S80" s="10"/>
      <c r="T80" s="11">
        <v>10</v>
      </c>
      <c r="U80" s="11">
        <v>7</v>
      </c>
      <c r="V80" s="11">
        <v>5</v>
      </c>
      <c r="W80" s="11">
        <v>6</v>
      </c>
      <c r="X80" s="11">
        <v>5</v>
      </c>
      <c r="Y80" s="11">
        <v>5</v>
      </c>
      <c r="Z80" s="11">
        <v>5</v>
      </c>
      <c r="AA80" s="11">
        <v>5</v>
      </c>
      <c r="AB80" s="12">
        <f t="shared" si="7"/>
        <v>48</v>
      </c>
      <c r="AC80" s="4" t="s">
        <v>231</v>
      </c>
      <c r="AD80" s="3">
        <f t="shared" si="8"/>
        <v>24.599999999999998</v>
      </c>
      <c r="AE80" s="3">
        <f t="shared" si="9"/>
        <v>0</v>
      </c>
      <c r="AF80" s="3">
        <f t="shared" si="10"/>
        <v>0</v>
      </c>
      <c r="AG80" s="3">
        <f t="shared" si="11"/>
        <v>48</v>
      </c>
      <c r="AH80" s="3">
        <f t="shared" si="12"/>
        <v>5</v>
      </c>
      <c r="AI80" s="5">
        <f t="shared" si="13"/>
        <v>77.6</v>
      </c>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row>
    <row r="81" spans="1:159" ht="99.75">
      <c r="A81" s="7">
        <v>3</v>
      </c>
      <c r="B81" s="2" t="s">
        <v>3</v>
      </c>
      <c r="C81" s="36" t="s">
        <v>99</v>
      </c>
      <c r="D81" s="2" t="s">
        <v>21</v>
      </c>
      <c r="E81" s="2" t="s">
        <v>38</v>
      </c>
      <c r="F81" s="2" t="s">
        <v>100</v>
      </c>
      <c r="G81" s="2" t="s">
        <v>7</v>
      </c>
      <c r="H81" s="2" t="s">
        <v>101</v>
      </c>
      <c r="I81" s="2" t="s">
        <v>52</v>
      </c>
      <c r="J81" s="8" t="s">
        <v>327</v>
      </c>
      <c r="K81" s="9" t="s">
        <v>193</v>
      </c>
      <c r="L81" s="9"/>
      <c r="M81" s="24"/>
      <c r="N81" s="24">
        <v>1</v>
      </c>
      <c r="O81" s="13">
        <v>4.3</v>
      </c>
      <c r="P81" s="24"/>
      <c r="Q81" s="24">
        <v>1</v>
      </c>
      <c r="R81" s="10"/>
      <c r="S81" s="10"/>
      <c r="T81" s="11">
        <v>10</v>
      </c>
      <c r="U81" s="11">
        <v>7</v>
      </c>
      <c r="V81" s="11">
        <v>7</v>
      </c>
      <c r="W81" s="11">
        <v>6</v>
      </c>
      <c r="X81" s="11">
        <v>5</v>
      </c>
      <c r="Y81" s="11">
        <v>5</v>
      </c>
      <c r="Z81" s="11">
        <v>5</v>
      </c>
      <c r="AA81" s="11">
        <v>5</v>
      </c>
      <c r="AB81" s="12">
        <f t="shared" si="7"/>
        <v>50</v>
      </c>
      <c r="AC81" s="4"/>
      <c r="AD81" s="3">
        <f t="shared" si="8"/>
        <v>25.8</v>
      </c>
      <c r="AE81" s="3">
        <f t="shared" si="9"/>
        <v>0</v>
      </c>
      <c r="AF81" s="3">
        <f t="shared" si="10"/>
        <v>0</v>
      </c>
      <c r="AG81" s="3">
        <f t="shared" si="11"/>
        <v>50</v>
      </c>
      <c r="AH81" s="3">
        <f t="shared" si="12"/>
        <v>0</v>
      </c>
      <c r="AI81" s="5">
        <f t="shared" si="13"/>
        <v>75.8</v>
      </c>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row>
    <row r="82" spans="1:159" ht="85.5">
      <c r="A82" s="7">
        <v>4</v>
      </c>
      <c r="B82" s="2" t="s">
        <v>3</v>
      </c>
      <c r="C82" s="36" t="s">
        <v>89</v>
      </c>
      <c r="D82" s="2" t="s">
        <v>90</v>
      </c>
      <c r="E82" s="2" t="s">
        <v>91</v>
      </c>
      <c r="F82" s="2" t="s">
        <v>33</v>
      </c>
      <c r="G82" s="2" t="s">
        <v>7</v>
      </c>
      <c r="H82" s="2" t="s">
        <v>92</v>
      </c>
      <c r="I82" s="2" t="s">
        <v>52</v>
      </c>
      <c r="J82" s="8" t="s">
        <v>327</v>
      </c>
      <c r="K82" s="9" t="s">
        <v>306</v>
      </c>
      <c r="L82" s="9"/>
      <c r="M82" s="24"/>
      <c r="N82" s="24">
        <v>1</v>
      </c>
      <c r="O82" s="10">
        <v>4.29</v>
      </c>
      <c r="P82" s="24"/>
      <c r="Q82" s="24">
        <v>1</v>
      </c>
      <c r="R82" s="10"/>
      <c r="S82" s="10"/>
      <c r="T82" s="11">
        <v>10</v>
      </c>
      <c r="U82" s="11">
        <v>7</v>
      </c>
      <c r="V82" s="11">
        <v>5</v>
      </c>
      <c r="W82" s="11">
        <v>6</v>
      </c>
      <c r="X82" s="11">
        <v>5</v>
      </c>
      <c r="Y82" s="11">
        <v>5</v>
      </c>
      <c r="Z82" s="11">
        <v>5</v>
      </c>
      <c r="AA82" s="11">
        <v>5</v>
      </c>
      <c r="AB82" s="12">
        <f t="shared" si="7"/>
        <v>48</v>
      </c>
      <c r="AC82" s="4" t="s">
        <v>231</v>
      </c>
      <c r="AD82" s="3">
        <f t="shared" si="8"/>
        <v>25.74</v>
      </c>
      <c r="AE82" s="3">
        <f t="shared" si="9"/>
        <v>0</v>
      </c>
      <c r="AF82" s="3">
        <f t="shared" si="10"/>
        <v>0</v>
      </c>
      <c r="AG82" s="3">
        <f t="shared" si="11"/>
        <v>48</v>
      </c>
      <c r="AH82" s="3">
        <f t="shared" si="12"/>
        <v>0</v>
      </c>
      <c r="AI82" s="5">
        <f t="shared" si="13"/>
        <v>73.74</v>
      </c>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row>
    <row r="83" spans="1:159" ht="99.75">
      <c r="A83" s="7">
        <v>5</v>
      </c>
      <c r="B83" s="2" t="s">
        <v>3</v>
      </c>
      <c r="C83" s="36" t="s">
        <v>114</v>
      </c>
      <c r="D83" s="2" t="s">
        <v>115</v>
      </c>
      <c r="E83" s="2" t="s">
        <v>58</v>
      </c>
      <c r="F83" s="2" t="s">
        <v>116</v>
      </c>
      <c r="G83" s="2" t="s">
        <v>7</v>
      </c>
      <c r="H83" s="2" t="s">
        <v>101</v>
      </c>
      <c r="I83" s="2" t="s">
        <v>52</v>
      </c>
      <c r="J83" s="8" t="s">
        <v>327</v>
      </c>
      <c r="K83" s="9" t="s">
        <v>193</v>
      </c>
      <c r="L83" s="9"/>
      <c r="M83" s="24"/>
      <c r="N83" s="24">
        <v>1</v>
      </c>
      <c r="O83" s="13">
        <v>3.9</v>
      </c>
      <c r="P83" s="24"/>
      <c r="Q83" s="24">
        <v>1</v>
      </c>
      <c r="R83" s="10"/>
      <c r="S83" s="10"/>
      <c r="T83" s="11">
        <v>10</v>
      </c>
      <c r="U83" s="11">
        <v>7</v>
      </c>
      <c r="V83" s="11">
        <v>7</v>
      </c>
      <c r="W83" s="11">
        <v>6</v>
      </c>
      <c r="X83" s="11">
        <v>5</v>
      </c>
      <c r="Y83" s="11">
        <v>5</v>
      </c>
      <c r="Z83" s="11">
        <v>5</v>
      </c>
      <c r="AA83" s="11">
        <v>5</v>
      </c>
      <c r="AB83" s="12">
        <f t="shared" si="7"/>
        <v>50</v>
      </c>
      <c r="AC83" s="4"/>
      <c r="AD83" s="3">
        <f t="shared" si="8"/>
        <v>23.4</v>
      </c>
      <c r="AE83" s="3">
        <f t="shared" si="9"/>
        <v>0</v>
      </c>
      <c r="AF83" s="3">
        <f t="shared" si="10"/>
        <v>0</v>
      </c>
      <c r="AG83" s="3">
        <f t="shared" si="11"/>
        <v>50</v>
      </c>
      <c r="AH83" s="3">
        <f t="shared" si="12"/>
        <v>0</v>
      </c>
      <c r="AI83" s="5">
        <f t="shared" si="13"/>
        <v>73.4</v>
      </c>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row>
    <row r="84" spans="1:159" ht="85.5">
      <c r="A84" s="7">
        <v>6</v>
      </c>
      <c r="B84" s="2" t="s">
        <v>3</v>
      </c>
      <c r="C84" s="36" t="s">
        <v>79</v>
      </c>
      <c r="D84" s="2" t="s">
        <v>80</v>
      </c>
      <c r="E84" s="2" t="s">
        <v>81</v>
      </c>
      <c r="F84" s="2" t="s">
        <v>82</v>
      </c>
      <c r="G84" s="2" t="s">
        <v>208</v>
      </c>
      <c r="H84" s="2" t="s">
        <v>83</v>
      </c>
      <c r="I84" s="2" t="s">
        <v>52</v>
      </c>
      <c r="J84" s="8" t="s">
        <v>327</v>
      </c>
      <c r="K84" s="9" t="s">
        <v>304</v>
      </c>
      <c r="L84" s="9"/>
      <c r="M84" s="24"/>
      <c r="N84" s="24">
        <v>1</v>
      </c>
      <c r="O84" s="10">
        <v>4.13</v>
      </c>
      <c r="P84" s="24"/>
      <c r="Q84" s="24">
        <v>1</v>
      </c>
      <c r="R84" s="10"/>
      <c r="S84" s="10"/>
      <c r="T84" s="11">
        <v>9</v>
      </c>
      <c r="U84" s="11">
        <v>7</v>
      </c>
      <c r="V84" s="11">
        <v>6</v>
      </c>
      <c r="W84" s="11">
        <v>6</v>
      </c>
      <c r="X84" s="11">
        <v>5</v>
      </c>
      <c r="Y84" s="11">
        <v>5</v>
      </c>
      <c r="Z84" s="11">
        <v>5</v>
      </c>
      <c r="AA84" s="11">
        <v>5</v>
      </c>
      <c r="AB84" s="12">
        <f t="shared" si="7"/>
        <v>48</v>
      </c>
      <c r="AC84" s="4" t="s">
        <v>364</v>
      </c>
      <c r="AD84" s="3">
        <f t="shared" si="8"/>
        <v>24.779999999999998</v>
      </c>
      <c r="AE84" s="3">
        <f t="shared" si="9"/>
        <v>0</v>
      </c>
      <c r="AF84" s="3">
        <f t="shared" si="10"/>
        <v>0</v>
      </c>
      <c r="AG84" s="3">
        <f t="shared" si="11"/>
        <v>48</v>
      </c>
      <c r="AH84" s="3">
        <f t="shared" si="12"/>
        <v>0</v>
      </c>
      <c r="AI84" s="5">
        <f t="shared" si="13"/>
        <v>72.78</v>
      </c>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row>
    <row r="85" spans="1:159" ht="85.5">
      <c r="A85" s="7">
        <v>7</v>
      </c>
      <c r="B85" s="2" t="s">
        <v>3</v>
      </c>
      <c r="C85" s="36" t="s">
        <v>47</v>
      </c>
      <c r="D85" s="2" t="s">
        <v>48</v>
      </c>
      <c r="E85" s="2" t="s">
        <v>49</v>
      </c>
      <c r="F85" s="2" t="s">
        <v>50</v>
      </c>
      <c r="G85" s="2" t="s">
        <v>208</v>
      </c>
      <c r="H85" s="2" t="s">
        <v>51</v>
      </c>
      <c r="I85" s="2" t="s">
        <v>52</v>
      </c>
      <c r="J85" s="8" t="s">
        <v>327</v>
      </c>
      <c r="K85" s="9" t="s">
        <v>300</v>
      </c>
      <c r="L85" s="9"/>
      <c r="M85" s="24"/>
      <c r="N85" s="24">
        <v>1</v>
      </c>
      <c r="O85" s="10">
        <v>4.07</v>
      </c>
      <c r="P85" s="24"/>
      <c r="Q85" s="24">
        <v>1</v>
      </c>
      <c r="R85" s="10"/>
      <c r="S85" s="10"/>
      <c r="T85" s="11">
        <v>7</v>
      </c>
      <c r="U85" s="11">
        <v>6</v>
      </c>
      <c r="V85" s="11">
        <v>6</v>
      </c>
      <c r="W85" s="11">
        <v>6</v>
      </c>
      <c r="X85" s="11">
        <v>3</v>
      </c>
      <c r="Y85" s="11">
        <v>8</v>
      </c>
      <c r="Z85" s="11">
        <v>7</v>
      </c>
      <c r="AA85" s="11">
        <v>5</v>
      </c>
      <c r="AB85" s="12">
        <f t="shared" si="7"/>
        <v>48</v>
      </c>
      <c r="AC85" s="4"/>
      <c r="AD85" s="3">
        <f t="shared" si="8"/>
        <v>24.42</v>
      </c>
      <c r="AE85" s="3">
        <f t="shared" si="9"/>
        <v>0</v>
      </c>
      <c r="AF85" s="3">
        <f t="shared" si="10"/>
        <v>0</v>
      </c>
      <c r="AG85" s="3">
        <f t="shared" si="11"/>
        <v>48</v>
      </c>
      <c r="AH85" s="3">
        <f t="shared" si="12"/>
        <v>0</v>
      </c>
      <c r="AI85" s="5">
        <f t="shared" si="13"/>
        <v>72.42</v>
      </c>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row>
    <row r="86" spans="1:159" ht="90">
      <c r="A86" s="7">
        <v>8</v>
      </c>
      <c r="B86" s="2" t="s">
        <v>3</v>
      </c>
      <c r="C86" s="36" t="s">
        <v>63</v>
      </c>
      <c r="D86" s="2" t="s">
        <v>64</v>
      </c>
      <c r="E86" s="2" t="s">
        <v>61</v>
      </c>
      <c r="F86" s="2" t="s">
        <v>59</v>
      </c>
      <c r="G86" s="2" t="s">
        <v>65</v>
      </c>
      <c r="H86" s="2" t="s">
        <v>66</v>
      </c>
      <c r="I86" s="2" t="s">
        <v>52</v>
      </c>
      <c r="J86" s="8" t="s">
        <v>327</v>
      </c>
      <c r="K86" s="6" t="s">
        <v>302</v>
      </c>
      <c r="L86" s="6" t="s">
        <v>336</v>
      </c>
      <c r="M86" s="20">
        <v>1</v>
      </c>
      <c r="N86" s="20"/>
      <c r="O86" s="13">
        <v>4.1</v>
      </c>
      <c r="P86" s="24"/>
      <c r="Q86" s="24">
        <v>1</v>
      </c>
      <c r="R86" s="10"/>
      <c r="S86" s="10"/>
      <c r="T86" s="11">
        <v>6</v>
      </c>
      <c r="U86" s="11">
        <v>5</v>
      </c>
      <c r="V86" s="11">
        <v>6</v>
      </c>
      <c r="W86" s="11">
        <v>5</v>
      </c>
      <c r="X86" s="11">
        <v>5</v>
      </c>
      <c r="Y86" s="11">
        <v>5</v>
      </c>
      <c r="Z86" s="11">
        <v>5</v>
      </c>
      <c r="AA86" s="11">
        <v>5</v>
      </c>
      <c r="AB86" s="12">
        <f t="shared" si="7"/>
        <v>42</v>
      </c>
      <c r="AC86" s="4"/>
      <c r="AD86" s="3">
        <f t="shared" si="8"/>
        <v>24.599999999999998</v>
      </c>
      <c r="AE86" s="3">
        <f t="shared" si="9"/>
        <v>5</v>
      </c>
      <c r="AF86" s="3">
        <f t="shared" si="10"/>
        <v>0</v>
      </c>
      <c r="AG86" s="3">
        <f t="shared" si="11"/>
        <v>42</v>
      </c>
      <c r="AH86" s="3">
        <f t="shared" si="12"/>
        <v>0</v>
      </c>
      <c r="AI86" s="5">
        <f t="shared" si="13"/>
        <v>71.6</v>
      </c>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row>
    <row r="87" spans="1:159" ht="71.25">
      <c r="A87" s="7">
        <v>9</v>
      </c>
      <c r="B87" s="2" t="s">
        <v>3</v>
      </c>
      <c r="C87" s="2" t="s">
        <v>408</v>
      </c>
      <c r="D87" s="2" t="s">
        <v>409</v>
      </c>
      <c r="E87" s="2" t="s">
        <v>410</v>
      </c>
      <c r="F87" s="2" t="s">
        <v>411</v>
      </c>
      <c r="G87" s="2" t="s">
        <v>412</v>
      </c>
      <c r="H87" s="2" t="s">
        <v>413</v>
      </c>
      <c r="I87" s="2" t="s">
        <v>52</v>
      </c>
      <c r="J87" s="8" t="s">
        <v>327</v>
      </c>
      <c r="K87" s="9" t="s">
        <v>414</v>
      </c>
      <c r="L87" s="9"/>
      <c r="M87" s="24"/>
      <c r="N87" s="24">
        <v>1</v>
      </c>
      <c r="O87" s="13">
        <v>3.84</v>
      </c>
      <c r="P87" s="24"/>
      <c r="Q87" s="24">
        <v>1</v>
      </c>
      <c r="R87" s="10"/>
      <c r="S87" s="10"/>
      <c r="T87" s="11">
        <v>9</v>
      </c>
      <c r="U87" s="11">
        <v>6</v>
      </c>
      <c r="V87" s="11">
        <v>7</v>
      </c>
      <c r="W87" s="11">
        <v>6</v>
      </c>
      <c r="X87" s="11">
        <v>5</v>
      </c>
      <c r="Y87" s="11">
        <v>5</v>
      </c>
      <c r="Z87" s="11">
        <v>5</v>
      </c>
      <c r="AA87" s="11">
        <v>5</v>
      </c>
      <c r="AB87" s="12">
        <f t="shared" si="7"/>
        <v>48</v>
      </c>
      <c r="AC87" s="4" t="s">
        <v>415</v>
      </c>
      <c r="AD87" s="3">
        <f t="shared" si="8"/>
        <v>23.04</v>
      </c>
      <c r="AE87" s="3">
        <f t="shared" si="9"/>
        <v>0</v>
      </c>
      <c r="AF87" s="3">
        <f t="shared" si="10"/>
        <v>0</v>
      </c>
      <c r="AG87" s="3">
        <f t="shared" si="11"/>
        <v>48</v>
      </c>
      <c r="AH87" s="3">
        <f t="shared" si="12"/>
        <v>0</v>
      </c>
      <c r="AI87" s="5">
        <f t="shared" si="13"/>
        <v>71.03999999999999</v>
      </c>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row>
    <row r="88" spans="1:159" ht="114">
      <c r="A88" s="7">
        <v>10</v>
      </c>
      <c r="B88" s="2" t="s">
        <v>3</v>
      </c>
      <c r="C88" s="36" t="s">
        <v>144</v>
      </c>
      <c r="D88" s="2" t="s">
        <v>60</v>
      </c>
      <c r="E88" s="2" t="s">
        <v>78</v>
      </c>
      <c r="F88" s="2" t="s">
        <v>145</v>
      </c>
      <c r="G88" s="2" t="s">
        <v>65</v>
      </c>
      <c r="H88" s="2" t="s">
        <v>146</v>
      </c>
      <c r="I88" s="2" t="s">
        <v>52</v>
      </c>
      <c r="J88" s="8" t="s">
        <v>327</v>
      </c>
      <c r="K88" s="9" t="s">
        <v>297</v>
      </c>
      <c r="L88" s="9"/>
      <c r="M88" s="24"/>
      <c r="N88" s="24">
        <v>1</v>
      </c>
      <c r="O88" s="10">
        <v>3.73</v>
      </c>
      <c r="P88" s="24"/>
      <c r="Q88" s="24">
        <v>1</v>
      </c>
      <c r="R88" s="10"/>
      <c r="S88" s="10"/>
      <c r="T88" s="11">
        <v>6</v>
      </c>
      <c r="U88" s="11">
        <v>3</v>
      </c>
      <c r="V88" s="11">
        <v>7</v>
      </c>
      <c r="W88" s="11">
        <v>6</v>
      </c>
      <c r="X88" s="11">
        <v>6</v>
      </c>
      <c r="Y88" s="11">
        <v>6</v>
      </c>
      <c r="Z88" s="11">
        <v>8</v>
      </c>
      <c r="AA88" s="11">
        <v>6</v>
      </c>
      <c r="AB88" s="12">
        <f t="shared" si="7"/>
        <v>48</v>
      </c>
      <c r="AC88" s="4"/>
      <c r="AD88" s="3">
        <f t="shared" si="8"/>
        <v>22.380000000000003</v>
      </c>
      <c r="AE88" s="3">
        <f t="shared" si="9"/>
        <v>0</v>
      </c>
      <c r="AF88" s="3">
        <f t="shared" si="10"/>
        <v>0</v>
      </c>
      <c r="AG88" s="3">
        <f t="shared" si="11"/>
        <v>48</v>
      </c>
      <c r="AH88" s="3">
        <f t="shared" si="12"/>
        <v>0</v>
      </c>
      <c r="AI88" s="5">
        <f t="shared" si="13"/>
        <v>70.38</v>
      </c>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row>
    <row r="89" spans="1:159" ht="71.25">
      <c r="A89" s="7">
        <v>11</v>
      </c>
      <c r="B89" s="2" t="s">
        <v>3</v>
      </c>
      <c r="C89" s="36" t="s">
        <v>171</v>
      </c>
      <c r="D89" s="2" t="s">
        <v>78</v>
      </c>
      <c r="E89" s="2" t="s">
        <v>94</v>
      </c>
      <c r="F89" s="2" t="s">
        <v>172</v>
      </c>
      <c r="G89" s="2" t="s">
        <v>208</v>
      </c>
      <c r="H89" s="2" t="s">
        <v>173</v>
      </c>
      <c r="I89" s="2" t="s">
        <v>52</v>
      </c>
      <c r="J89" s="8" t="s">
        <v>327</v>
      </c>
      <c r="K89" s="9" t="s">
        <v>195</v>
      </c>
      <c r="L89" s="9"/>
      <c r="M89" s="24"/>
      <c r="N89" s="24">
        <v>1</v>
      </c>
      <c r="O89" s="10">
        <v>4.16</v>
      </c>
      <c r="P89" s="24"/>
      <c r="Q89" s="24">
        <v>1</v>
      </c>
      <c r="R89" s="10"/>
      <c r="S89" s="10">
        <v>1</v>
      </c>
      <c r="T89" s="11">
        <v>8</v>
      </c>
      <c r="U89" s="11">
        <v>5</v>
      </c>
      <c r="V89" s="11">
        <v>5</v>
      </c>
      <c r="W89" s="11">
        <v>6</v>
      </c>
      <c r="X89" s="11">
        <v>5</v>
      </c>
      <c r="Y89" s="11">
        <v>5</v>
      </c>
      <c r="Z89" s="11">
        <v>5</v>
      </c>
      <c r="AA89" s="11">
        <v>5</v>
      </c>
      <c r="AB89" s="12">
        <f t="shared" si="7"/>
        <v>44</v>
      </c>
      <c r="AC89" s="4" t="s">
        <v>361</v>
      </c>
      <c r="AD89" s="3">
        <f t="shared" si="8"/>
        <v>24.96</v>
      </c>
      <c r="AE89" s="3">
        <f t="shared" si="9"/>
        <v>0</v>
      </c>
      <c r="AF89" s="3">
        <f t="shared" si="10"/>
        <v>0</v>
      </c>
      <c r="AG89" s="3">
        <f t="shared" si="11"/>
        <v>44</v>
      </c>
      <c r="AH89" s="3">
        <f t="shared" si="12"/>
        <v>0</v>
      </c>
      <c r="AI89" s="5">
        <f t="shared" si="13"/>
        <v>68.96000000000001</v>
      </c>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row>
    <row r="90" spans="1:159" ht="71.25">
      <c r="A90" s="7">
        <v>12</v>
      </c>
      <c r="B90" s="2" t="s">
        <v>3</v>
      </c>
      <c r="C90" s="37" t="s">
        <v>239</v>
      </c>
      <c r="D90" s="16" t="s">
        <v>240</v>
      </c>
      <c r="E90" s="16" t="s">
        <v>241</v>
      </c>
      <c r="F90" s="16" t="s">
        <v>242</v>
      </c>
      <c r="G90" s="16" t="s">
        <v>208</v>
      </c>
      <c r="H90" s="16" t="s">
        <v>368</v>
      </c>
      <c r="I90" s="16" t="s">
        <v>52</v>
      </c>
      <c r="J90" s="15" t="s">
        <v>327</v>
      </c>
      <c r="K90" s="2" t="s">
        <v>310</v>
      </c>
      <c r="L90" s="2"/>
      <c r="M90" s="23"/>
      <c r="N90" s="23">
        <v>1</v>
      </c>
      <c r="O90" s="8">
        <v>3.81</v>
      </c>
      <c r="P90" s="18"/>
      <c r="Q90" s="23">
        <v>1</v>
      </c>
      <c r="R90" s="2"/>
      <c r="S90" s="8">
        <v>1</v>
      </c>
      <c r="T90" s="11">
        <v>9</v>
      </c>
      <c r="U90" s="11">
        <v>5</v>
      </c>
      <c r="V90" s="11">
        <v>6</v>
      </c>
      <c r="W90" s="11">
        <v>5</v>
      </c>
      <c r="X90" s="11">
        <v>5</v>
      </c>
      <c r="Y90" s="11">
        <v>5</v>
      </c>
      <c r="Z90" s="11">
        <v>5</v>
      </c>
      <c r="AA90" s="11">
        <v>5</v>
      </c>
      <c r="AB90" s="12">
        <f t="shared" si="7"/>
        <v>45</v>
      </c>
      <c r="AC90" s="2" t="s">
        <v>369</v>
      </c>
      <c r="AD90" s="3">
        <f t="shared" si="8"/>
        <v>22.86</v>
      </c>
      <c r="AE90" s="3">
        <f t="shared" si="9"/>
        <v>0</v>
      </c>
      <c r="AF90" s="3">
        <f t="shared" si="10"/>
        <v>0</v>
      </c>
      <c r="AG90" s="3">
        <f t="shared" si="11"/>
        <v>45</v>
      </c>
      <c r="AH90" s="3">
        <f t="shared" si="12"/>
        <v>0</v>
      </c>
      <c r="AI90" s="5">
        <f t="shared" si="13"/>
        <v>67.86</v>
      </c>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row>
    <row r="91" spans="1:159" ht="114">
      <c r="A91" s="7">
        <v>13</v>
      </c>
      <c r="B91" s="2" t="s">
        <v>3</v>
      </c>
      <c r="C91" s="36" t="s">
        <v>167</v>
      </c>
      <c r="D91" s="2" t="s">
        <v>358</v>
      </c>
      <c r="E91" s="2" t="s">
        <v>357</v>
      </c>
      <c r="F91" s="2" t="s">
        <v>359</v>
      </c>
      <c r="G91" s="2" t="s">
        <v>208</v>
      </c>
      <c r="H91" s="2" t="s">
        <v>168</v>
      </c>
      <c r="I91" s="2" t="s">
        <v>52</v>
      </c>
      <c r="J91" s="8" t="s">
        <v>327</v>
      </c>
      <c r="K91" s="9" t="s">
        <v>190</v>
      </c>
      <c r="L91" s="9"/>
      <c r="M91" s="24"/>
      <c r="N91" s="24">
        <v>1</v>
      </c>
      <c r="O91" s="10">
        <v>3.79</v>
      </c>
      <c r="P91" s="24"/>
      <c r="Q91" s="24">
        <v>1</v>
      </c>
      <c r="R91" s="10"/>
      <c r="S91" s="10"/>
      <c r="T91" s="11">
        <v>9</v>
      </c>
      <c r="U91" s="11">
        <v>6</v>
      </c>
      <c r="V91" s="11">
        <v>7</v>
      </c>
      <c r="W91" s="11">
        <v>5</v>
      </c>
      <c r="X91" s="11">
        <v>0</v>
      </c>
      <c r="Y91" s="11">
        <v>5</v>
      </c>
      <c r="Z91" s="11">
        <v>5</v>
      </c>
      <c r="AA91" s="11">
        <v>5</v>
      </c>
      <c r="AB91" s="12">
        <f t="shared" si="7"/>
        <v>42</v>
      </c>
      <c r="AC91" s="4" t="s">
        <v>360</v>
      </c>
      <c r="AD91" s="3">
        <f t="shared" si="8"/>
        <v>22.740000000000002</v>
      </c>
      <c r="AE91" s="3">
        <f t="shared" si="9"/>
        <v>0</v>
      </c>
      <c r="AF91" s="3">
        <f t="shared" si="10"/>
        <v>0</v>
      </c>
      <c r="AG91" s="3">
        <f t="shared" si="11"/>
        <v>42</v>
      </c>
      <c r="AH91" s="3">
        <f t="shared" si="12"/>
        <v>0</v>
      </c>
      <c r="AI91" s="5">
        <f t="shared" si="13"/>
        <v>64.74000000000001</v>
      </c>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row>
    <row r="92" spans="1:159"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row>
    <row r="93" spans="1:159"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row>
    <row r="94" spans="1:159" ht="22.5">
      <c r="A94" s="76" t="s">
        <v>384</v>
      </c>
      <c r="B94" s="76"/>
      <c r="C94" s="76"/>
      <c r="D94" s="76"/>
      <c r="E94" s="76"/>
      <c r="F94" s="76"/>
      <c r="G94" s="76"/>
      <c r="H94" s="76"/>
      <c r="I94" s="76"/>
      <c r="J94" s="76"/>
      <c r="K94" s="35"/>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row>
    <row r="95" spans="1:159"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row>
    <row r="96" spans="1:159" ht="15.75">
      <c r="A96" s="62" t="s">
        <v>0</v>
      </c>
      <c r="B96" s="62" t="s">
        <v>1</v>
      </c>
      <c r="C96" s="62"/>
      <c r="D96" s="62" t="s">
        <v>2</v>
      </c>
      <c r="E96" s="62"/>
      <c r="F96" s="62"/>
      <c r="G96" s="62" t="s">
        <v>211</v>
      </c>
      <c r="H96" s="62" t="s">
        <v>209</v>
      </c>
      <c r="I96" s="62" t="s">
        <v>201</v>
      </c>
      <c r="J96" s="62" t="s">
        <v>326</v>
      </c>
      <c r="K96" s="63" t="s">
        <v>223</v>
      </c>
      <c r="L96" s="63" t="s">
        <v>328</v>
      </c>
      <c r="M96" s="64" t="s">
        <v>346</v>
      </c>
      <c r="N96" s="65"/>
      <c r="O96" s="63" t="s">
        <v>212</v>
      </c>
      <c r="P96" s="63" t="s">
        <v>181</v>
      </c>
      <c r="Q96" s="63"/>
      <c r="R96" s="63" t="s">
        <v>184</v>
      </c>
      <c r="S96" s="63"/>
      <c r="T96" s="75" t="s">
        <v>213</v>
      </c>
      <c r="U96" s="75"/>
      <c r="V96" s="75"/>
      <c r="W96" s="75"/>
      <c r="X96" s="75"/>
      <c r="Y96" s="75"/>
      <c r="Z96" s="75"/>
      <c r="AA96" s="75"/>
      <c r="AB96" s="71" t="s">
        <v>222</v>
      </c>
      <c r="AC96" s="68" t="s">
        <v>224</v>
      </c>
      <c r="AD96" s="72" t="s">
        <v>213</v>
      </c>
      <c r="AE96" s="73"/>
      <c r="AF96" s="73"/>
      <c r="AG96" s="73"/>
      <c r="AH96" s="74"/>
      <c r="AI96" s="71" t="s">
        <v>279</v>
      </c>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row>
    <row r="97" spans="1:159" ht="15">
      <c r="A97" s="62"/>
      <c r="B97" s="62"/>
      <c r="C97" s="62"/>
      <c r="D97" s="62"/>
      <c r="E97" s="62"/>
      <c r="F97" s="62"/>
      <c r="G97" s="62"/>
      <c r="H97" s="62"/>
      <c r="I97" s="62"/>
      <c r="J97" s="62"/>
      <c r="K97" s="63"/>
      <c r="L97" s="63"/>
      <c r="M97" s="66"/>
      <c r="N97" s="67"/>
      <c r="O97" s="63"/>
      <c r="P97" s="63"/>
      <c r="Q97" s="63"/>
      <c r="R97" s="63"/>
      <c r="S97" s="63"/>
      <c r="T97" s="70" t="s">
        <v>214</v>
      </c>
      <c r="U97" s="70" t="s">
        <v>215</v>
      </c>
      <c r="V97" s="70" t="s">
        <v>216</v>
      </c>
      <c r="W97" s="70" t="s">
        <v>217</v>
      </c>
      <c r="X97" s="70" t="s">
        <v>218</v>
      </c>
      <c r="Y97" s="70" t="s">
        <v>219</v>
      </c>
      <c r="Z97" s="70" t="s">
        <v>220</v>
      </c>
      <c r="AA97" s="70" t="s">
        <v>221</v>
      </c>
      <c r="AB97" s="71"/>
      <c r="AC97" s="68"/>
      <c r="AD97" s="71" t="s">
        <v>352</v>
      </c>
      <c r="AE97" s="68" t="s">
        <v>351</v>
      </c>
      <c r="AF97" s="68"/>
      <c r="AG97" s="71" t="s">
        <v>355</v>
      </c>
      <c r="AH97" s="71" t="s">
        <v>356</v>
      </c>
      <c r="AI97" s="7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row>
    <row r="98" spans="1:159" ht="48">
      <c r="A98" s="62"/>
      <c r="B98" s="62"/>
      <c r="C98" s="62"/>
      <c r="D98" s="62"/>
      <c r="E98" s="62"/>
      <c r="F98" s="62"/>
      <c r="G98" s="62"/>
      <c r="H98" s="62"/>
      <c r="I98" s="62"/>
      <c r="J98" s="62"/>
      <c r="K98" s="63"/>
      <c r="L98" s="63"/>
      <c r="M98" s="38" t="s">
        <v>182</v>
      </c>
      <c r="N98" s="38" t="s">
        <v>183</v>
      </c>
      <c r="O98" s="63"/>
      <c r="P98" s="38" t="s">
        <v>182</v>
      </c>
      <c r="Q98" s="38" t="s">
        <v>183</v>
      </c>
      <c r="R98" s="38" t="s">
        <v>182</v>
      </c>
      <c r="S98" s="38" t="s">
        <v>183</v>
      </c>
      <c r="T98" s="70"/>
      <c r="U98" s="70"/>
      <c r="V98" s="70"/>
      <c r="W98" s="70"/>
      <c r="X98" s="70"/>
      <c r="Y98" s="70"/>
      <c r="Z98" s="70"/>
      <c r="AA98" s="70"/>
      <c r="AB98" s="71"/>
      <c r="AC98" s="68"/>
      <c r="AD98" s="71"/>
      <c r="AE98" s="39" t="s">
        <v>353</v>
      </c>
      <c r="AF98" s="40" t="s">
        <v>354</v>
      </c>
      <c r="AG98" s="71"/>
      <c r="AH98" s="71"/>
      <c r="AI98" s="7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row>
    <row r="99" spans="1:159" ht="99.75">
      <c r="A99" s="7">
        <v>1</v>
      </c>
      <c r="B99" s="2" t="s">
        <v>3</v>
      </c>
      <c r="C99" s="37" t="s">
        <v>253</v>
      </c>
      <c r="D99" s="16" t="s">
        <v>254</v>
      </c>
      <c r="E99" s="16" t="s">
        <v>255</v>
      </c>
      <c r="F99" s="16" t="s">
        <v>256</v>
      </c>
      <c r="G99" s="16" t="s">
        <v>4</v>
      </c>
      <c r="H99" s="16" t="s">
        <v>268</v>
      </c>
      <c r="I99" s="16" t="s">
        <v>77</v>
      </c>
      <c r="J99" s="15" t="s">
        <v>327</v>
      </c>
      <c r="K99" s="2" t="s">
        <v>313</v>
      </c>
      <c r="L99" s="2" t="s">
        <v>350</v>
      </c>
      <c r="M99" s="23">
        <v>1</v>
      </c>
      <c r="N99" s="23"/>
      <c r="O99" s="8">
        <v>3.88</v>
      </c>
      <c r="P99" s="18"/>
      <c r="Q99" s="23">
        <v>1</v>
      </c>
      <c r="R99" s="8">
        <v>1</v>
      </c>
      <c r="S99" s="2"/>
      <c r="T99" s="11">
        <v>9</v>
      </c>
      <c r="U99" s="11">
        <v>7</v>
      </c>
      <c r="V99" s="11">
        <v>7</v>
      </c>
      <c r="W99" s="11">
        <v>6</v>
      </c>
      <c r="X99" s="11">
        <v>5</v>
      </c>
      <c r="Y99" s="11">
        <v>4</v>
      </c>
      <c r="Z99" s="11">
        <v>5</v>
      </c>
      <c r="AA99" s="11">
        <v>5</v>
      </c>
      <c r="AB99" s="12">
        <f aca="true" t="shared" si="14" ref="AB99:AB106">SUM(T99:AA99)</f>
        <v>48</v>
      </c>
      <c r="AC99" s="2" t="s">
        <v>375</v>
      </c>
      <c r="AD99" s="3">
        <f aca="true" t="shared" si="15" ref="AD99:AD106">+(30*O99)/5</f>
        <v>23.279999999999998</v>
      </c>
      <c r="AE99" s="3">
        <f aca="true" t="shared" si="16" ref="AE99:AE106">M99*5</f>
        <v>5</v>
      </c>
      <c r="AF99" s="3">
        <f aca="true" t="shared" si="17" ref="AF99:AF106">R99*10</f>
        <v>10</v>
      </c>
      <c r="AG99" s="3">
        <f aca="true" t="shared" si="18" ref="AG99:AG106">AB99</f>
        <v>48</v>
      </c>
      <c r="AH99" s="3">
        <f aca="true" t="shared" si="19" ref="AH99:AH106">5*P99</f>
        <v>0</v>
      </c>
      <c r="AI99" s="5">
        <f aca="true" t="shared" si="20" ref="AI99:AI106">AD99+AE99+AF99+AG99+AH99</f>
        <v>86.28</v>
      </c>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row>
    <row r="100" spans="1:159" ht="99.75">
      <c r="A100" s="7">
        <v>2</v>
      </c>
      <c r="B100" s="2" t="s">
        <v>3</v>
      </c>
      <c r="C100" s="37" t="s">
        <v>247</v>
      </c>
      <c r="D100" s="16" t="s">
        <v>248</v>
      </c>
      <c r="E100" s="16" t="s">
        <v>117</v>
      </c>
      <c r="F100" s="16" t="s">
        <v>249</v>
      </c>
      <c r="G100" s="2" t="s">
        <v>208</v>
      </c>
      <c r="H100" s="16" t="s">
        <v>77</v>
      </c>
      <c r="I100" s="16" t="s">
        <v>77</v>
      </c>
      <c r="J100" s="15" t="s">
        <v>327</v>
      </c>
      <c r="K100" s="4" t="s">
        <v>280</v>
      </c>
      <c r="L100" s="4" t="s">
        <v>349</v>
      </c>
      <c r="M100" s="23">
        <v>1</v>
      </c>
      <c r="N100" s="23"/>
      <c r="O100" s="8">
        <v>4.17</v>
      </c>
      <c r="P100" s="18"/>
      <c r="Q100" s="23">
        <v>1</v>
      </c>
      <c r="R100" s="8">
        <v>1</v>
      </c>
      <c r="S100" s="2"/>
      <c r="T100" s="8">
        <v>8</v>
      </c>
      <c r="U100" s="8">
        <v>6</v>
      </c>
      <c r="V100" s="8">
        <v>6</v>
      </c>
      <c r="W100" s="8">
        <v>5</v>
      </c>
      <c r="X100" s="8">
        <v>5</v>
      </c>
      <c r="Y100" s="8">
        <v>5</v>
      </c>
      <c r="Z100" s="8">
        <v>4</v>
      </c>
      <c r="AA100" s="8">
        <v>5</v>
      </c>
      <c r="AB100" s="12">
        <f t="shared" si="14"/>
        <v>44</v>
      </c>
      <c r="AC100" s="4" t="s">
        <v>288</v>
      </c>
      <c r="AD100" s="3">
        <f t="shared" si="15"/>
        <v>25.02</v>
      </c>
      <c r="AE100" s="3">
        <f t="shared" si="16"/>
        <v>5</v>
      </c>
      <c r="AF100" s="3">
        <f t="shared" si="17"/>
        <v>10</v>
      </c>
      <c r="AG100" s="3">
        <f t="shared" si="18"/>
        <v>44</v>
      </c>
      <c r="AH100" s="3">
        <f t="shared" si="19"/>
        <v>0</v>
      </c>
      <c r="AI100" s="5">
        <f t="shared" si="20"/>
        <v>84.02</v>
      </c>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row>
    <row r="101" spans="1:159" ht="114">
      <c r="A101" s="7">
        <v>3</v>
      </c>
      <c r="B101" s="2" t="s">
        <v>3</v>
      </c>
      <c r="C101" s="36" t="s">
        <v>137</v>
      </c>
      <c r="D101" s="2" t="s">
        <v>32</v>
      </c>
      <c r="E101" s="2" t="s">
        <v>138</v>
      </c>
      <c r="F101" s="2" t="s">
        <v>317</v>
      </c>
      <c r="G101" s="2" t="s">
        <v>208</v>
      </c>
      <c r="H101" s="2" t="s">
        <v>139</v>
      </c>
      <c r="I101" s="2" t="s">
        <v>77</v>
      </c>
      <c r="J101" s="8" t="s">
        <v>327</v>
      </c>
      <c r="K101" s="9" t="s">
        <v>185</v>
      </c>
      <c r="L101" s="9" t="s">
        <v>340</v>
      </c>
      <c r="M101" s="24">
        <v>1</v>
      </c>
      <c r="N101" s="24"/>
      <c r="O101" s="10">
        <v>4.07</v>
      </c>
      <c r="P101" s="24"/>
      <c r="Q101" s="24">
        <v>1</v>
      </c>
      <c r="R101" s="10"/>
      <c r="S101" s="10"/>
      <c r="T101" s="11">
        <v>9</v>
      </c>
      <c r="U101" s="11">
        <v>7</v>
      </c>
      <c r="V101" s="11">
        <v>6</v>
      </c>
      <c r="W101" s="11">
        <v>5</v>
      </c>
      <c r="X101" s="11">
        <v>5</v>
      </c>
      <c r="Y101" s="11">
        <v>5</v>
      </c>
      <c r="Z101" s="11">
        <v>5</v>
      </c>
      <c r="AA101" s="11">
        <v>5</v>
      </c>
      <c r="AB101" s="12">
        <f t="shared" si="14"/>
        <v>47</v>
      </c>
      <c r="AC101" s="4" t="s">
        <v>365</v>
      </c>
      <c r="AD101" s="3">
        <f t="shared" si="15"/>
        <v>24.42</v>
      </c>
      <c r="AE101" s="3">
        <f t="shared" si="16"/>
        <v>5</v>
      </c>
      <c r="AF101" s="3">
        <f t="shared" si="17"/>
        <v>0</v>
      </c>
      <c r="AG101" s="3">
        <f t="shared" si="18"/>
        <v>47</v>
      </c>
      <c r="AH101" s="3">
        <f t="shared" si="19"/>
        <v>0</v>
      </c>
      <c r="AI101" s="5">
        <f t="shared" si="20"/>
        <v>76.42</v>
      </c>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row>
    <row r="102" spans="1:159" ht="99.75">
      <c r="A102" s="7">
        <v>4</v>
      </c>
      <c r="B102" s="2" t="s">
        <v>3</v>
      </c>
      <c r="C102" s="36" t="s">
        <v>72</v>
      </c>
      <c r="D102" s="2" t="s">
        <v>73</v>
      </c>
      <c r="E102" s="2" t="s">
        <v>74</v>
      </c>
      <c r="F102" s="2" t="s">
        <v>75</v>
      </c>
      <c r="G102" s="2" t="s">
        <v>208</v>
      </c>
      <c r="H102" s="2" t="s">
        <v>76</v>
      </c>
      <c r="I102" s="2" t="s">
        <v>77</v>
      </c>
      <c r="J102" s="8" t="s">
        <v>327</v>
      </c>
      <c r="K102" s="9" t="s">
        <v>295</v>
      </c>
      <c r="L102" s="9"/>
      <c r="M102" s="24"/>
      <c r="N102" s="24">
        <v>1</v>
      </c>
      <c r="O102" s="10">
        <v>3.91</v>
      </c>
      <c r="P102" s="24"/>
      <c r="Q102" s="24">
        <v>1</v>
      </c>
      <c r="R102" s="10"/>
      <c r="S102" s="10"/>
      <c r="T102" s="11">
        <v>10</v>
      </c>
      <c r="U102" s="11">
        <v>7</v>
      </c>
      <c r="V102" s="11">
        <v>6</v>
      </c>
      <c r="W102" s="11">
        <v>6</v>
      </c>
      <c r="X102" s="11">
        <v>5</v>
      </c>
      <c r="Y102" s="11">
        <v>4</v>
      </c>
      <c r="Z102" s="11">
        <v>5</v>
      </c>
      <c r="AA102" s="11">
        <v>5</v>
      </c>
      <c r="AB102" s="12">
        <f t="shared" si="14"/>
        <v>48</v>
      </c>
      <c r="AC102" s="4" t="s">
        <v>367</v>
      </c>
      <c r="AD102" s="3">
        <f t="shared" si="15"/>
        <v>23.46</v>
      </c>
      <c r="AE102" s="3">
        <f t="shared" si="16"/>
        <v>0</v>
      </c>
      <c r="AF102" s="3">
        <f t="shared" si="17"/>
        <v>0</v>
      </c>
      <c r="AG102" s="3">
        <f t="shared" si="18"/>
        <v>48</v>
      </c>
      <c r="AH102" s="3">
        <f t="shared" si="19"/>
        <v>0</v>
      </c>
      <c r="AI102" s="5">
        <f t="shared" si="20"/>
        <v>71.46000000000001</v>
      </c>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row>
    <row r="103" spans="1:159" ht="99.75">
      <c r="A103" s="7">
        <v>5</v>
      </c>
      <c r="B103" s="2" t="s">
        <v>3</v>
      </c>
      <c r="C103" s="36" t="s">
        <v>118</v>
      </c>
      <c r="D103" s="2" t="s">
        <v>119</v>
      </c>
      <c r="E103" s="2" t="s">
        <v>120</v>
      </c>
      <c r="F103" s="2" t="s">
        <v>121</v>
      </c>
      <c r="G103" s="2" t="s">
        <v>208</v>
      </c>
      <c r="H103" s="2" t="s">
        <v>122</v>
      </c>
      <c r="I103" s="2" t="s">
        <v>77</v>
      </c>
      <c r="J103" s="8" t="s">
        <v>327</v>
      </c>
      <c r="K103" s="9" t="s">
        <v>298</v>
      </c>
      <c r="L103" s="9"/>
      <c r="M103" s="24">
        <v>1</v>
      </c>
      <c r="N103" s="24"/>
      <c r="O103" s="13">
        <v>3.7</v>
      </c>
      <c r="P103" s="24"/>
      <c r="Q103" s="24">
        <v>1</v>
      </c>
      <c r="R103" s="10"/>
      <c r="S103" s="10"/>
      <c r="T103" s="11">
        <v>8</v>
      </c>
      <c r="U103" s="11">
        <v>6</v>
      </c>
      <c r="V103" s="11">
        <v>5</v>
      </c>
      <c r="W103" s="11">
        <v>4</v>
      </c>
      <c r="X103" s="11">
        <v>4</v>
      </c>
      <c r="Y103" s="11">
        <v>5</v>
      </c>
      <c r="Z103" s="11">
        <v>5</v>
      </c>
      <c r="AA103" s="11">
        <v>5</v>
      </c>
      <c r="AB103" s="12">
        <f t="shared" si="14"/>
        <v>42</v>
      </c>
      <c r="AC103" s="4" t="s">
        <v>226</v>
      </c>
      <c r="AD103" s="3">
        <f t="shared" si="15"/>
        <v>22.2</v>
      </c>
      <c r="AE103" s="3">
        <f t="shared" si="16"/>
        <v>5</v>
      </c>
      <c r="AF103" s="3">
        <f t="shared" si="17"/>
        <v>0</v>
      </c>
      <c r="AG103" s="3">
        <f t="shared" si="18"/>
        <v>42</v>
      </c>
      <c r="AH103" s="3">
        <f t="shared" si="19"/>
        <v>0</v>
      </c>
      <c r="AI103" s="5">
        <f t="shared" si="20"/>
        <v>69.2</v>
      </c>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row>
    <row r="104" spans="1:159" ht="114">
      <c r="A104" s="7">
        <v>6</v>
      </c>
      <c r="B104" s="2" t="s">
        <v>3</v>
      </c>
      <c r="C104" s="36" t="s">
        <v>132</v>
      </c>
      <c r="D104" s="2" t="s">
        <v>133</v>
      </c>
      <c r="E104" s="2" t="s">
        <v>134</v>
      </c>
      <c r="F104" s="2" t="s">
        <v>135</v>
      </c>
      <c r="G104" s="2" t="s">
        <v>208</v>
      </c>
      <c r="H104" s="2" t="s">
        <v>136</v>
      </c>
      <c r="I104" s="2" t="s">
        <v>77</v>
      </c>
      <c r="J104" s="8" t="s">
        <v>327</v>
      </c>
      <c r="K104" s="9" t="s">
        <v>199</v>
      </c>
      <c r="L104" s="9"/>
      <c r="M104" s="24"/>
      <c r="N104" s="24">
        <v>1</v>
      </c>
      <c r="O104" s="10">
        <v>3.88</v>
      </c>
      <c r="P104" s="24"/>
      <c r="Q104" s="24">
        <v>1</v>
      </c>
      <c r="R104" s="10"/>
      <c r="S104" s="10"/>
      <c r="T104" s="11">
        <v>8</v>
      </c>
      <c r="U104" s="11">
        <v>6</v>
      </c>
      <c r="V104" s="11">
        <v>6</v>
      </c>
      <c r="W104" s="11">
        <v>6</v>
      </c>
      <c r="X104" s="11">
        <v>0</v>
      </c>
      <c r="Y104" s="11">
        <v>5</v>
      </c>
      <c r="Z104" s="11">
        <v>5</v>
      </c>
      <c r="AA104" s="11">
        <v>5</v>
      </c>
      <c r="AB104" s="12">
        <f t="shared" si="14"/>
        <v>41</v>
      </c>
      <c r="AC104" s="4" t="s">
        <v>227</v>
      </c>
      <c r="AD104" s="3">
        <f t="shared" si="15"/>
        <v>23.279999999999998</v>
      </c>
      <c r="AE104" s="3">
        <f t="shared" si="16"/>
        <v>0</v>
      </c>
      <c r="AF104" s="3">
        <f t="shared" si="17"/>
        <v>0</v>
      </c>
      <c r="AG104" s="3">
        <f t="shared" si="18"/>
        <v>41</v>
      </c>
      <c r="AH104" s="3">
        <f t="shared" si="19"/>
        <v>0</v>
      </c>
      <c r="AI104" s="5">
        <f t="shared" si="20"/>
        <v>64.28</v>
      </c>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row>
    <row r="105" spans="1:159" ht="114">
      <c r="A105" s="7">
        <v>7</v>
      </c>
      <c r="B105" s="2" t="s">
        <v>3</v>
      </c>
      <c r="C105" s="36" t="s">
        <v>169</v>
      </c>
      <c r="D105" s="2" t="s">
        <v>34</v>
      </c>
      <c r="E105" s="2" t="s">
        <v>30</v>
      </c>
      <c r="F105" s="2" t="s">
        <v>170</v>
      </c>
      <c r="G105" s="2" t="s">
        <v>378</v>
      </c>
      <c r="H105" s="2" t="s">
        <v>160</v>
      </c>
      <c r="I105" s="2" t="s">
        <v>77</v>
      </c>
      <c r="J105" s="8" t="s">
        <v>327</v>
      </c>
      <c r="K105" s="9" t="s">
        <v>189</v>
      </c>
      <c r="L105" s="9"/>
      <c r="M105" s="24"/>
      <c r="N105" s="24">
        <v>1</v>
      </c>
      <c r="O105" s="10">
        <v>4.29</v>
      </c>
      <c r="P105" s="24"/>
      <c r="Q105" s="24">
        <v>1</v>
      </c>
      <c r="R105" s="10"/>
      <c r="S105" s="10">
        <v>1</v>
      </c>
      <c r="T105" s="11">
        <v>9</v>
      </c>
      <c r="U105" s="11">
        <v>4</v>
      </c>
      <c r="V105" s="11">
        <v>5</v>
      </c>
      <c r="W105" s="11">
        <v>3</v>
      </c>
      <c r="X105" s="11">
        <v>5</v>
      </c>
      <c r="Y105" s="11">
        <v>4</v>
      </c>
      <c r="Z105" s="11">
        <v>4</v>
      </c>
      <c r="AA105" s="11">
        <v>4</v>
      </c>
      <c r="AB105" s="12">
        <f t="shared" si="14"/>
        <v>38</v>
      </c>
      <c r="AC105" s="4" t="s">
        <v>319</v>
      </c>
      <c r="AD105" s="3">
        <f t="shared" si="15"/>
        <v>25.74</v>
      </c>
      <c r="AE105" s="3">
        <f t="shared" si="16"/>
        <v>0</v>
      </c>
      <c r="AF105" s="3">
        <f t="shared" si="17"/>
        <v>0</v>
      </c>
      <c r="AG105" s="3">
        <f t="shared" si="18"/>
        <v>38</v>
      </c>
      <c r="AH105" s="3">
        <f t="shared" si="19"/>
        <v>0</v>
      </c>
      <c r="AI105" s="5">
        <f t="shared" si="20"/>
        <v>63.739999999999995</v>
      </c>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row>
    <row r="106" spans="1:159" ht="114">
      <c r="A106" s="7">
        <v>8</v>
      </c>
      <c r="B106" s="2" t="s">
        <v>3</v>
      </c>
      <c r="C106" s="36" t="s">
        <v>157</v>
      </c>
      <c r="D106" s="2" t="s">
        <v>158</v>
      </c>
      <c r="E106" s="2" t="s">
        <v>158</v>
      </c>
      <c r="F106" s="2" t="s">
        <v>320</v>
      </c>
      <c r="G106" s="2" t="s">
        <v>378</v>
      </c>
      <c r="H106" s="2" t="s">
        <v>160</v>
      </c>
      <c r="I106" s="2" t="s">
        <v>77</v>
      </c>
      <c r="J106" s="8" t="s">
        <v>327</v>
      </c>
      <c r="K106" s="9" t="s">
        <v>189</v>
      </c>
      <c r="L106" s="9"/>
      <c r="M106" s="24"/>
      <c r="N106" s="24">
        <v>1</v>
      </c>
      <c r="O106" s="10">
        <v>3.86</v>
      </c>
      <c r="P106" s="24"/>
      <c r="Q106" s="24">
        <v>1</v>
      </c>
      <c r="R106" s="10"/>
      <c r="S106" s="10"/>
      <c r="T106" s="11">
        <v>9</v>
      </c>
      <c r="U106" s="11">
        <v>4</v>
      </c>
      <c r="V106" s="11">
        <v>5</v>
      </c>
      <c r="W106" s="11">
        <v>3</v>
      </c>
      <c r="X106" s="11">
        <v>5</v>
      </c>
      <c r="Y106" s="11">
        <v>4</v>
      </c>
      <c r="Z106" s="11">
        <v>4</v>
      </c>
      <c r="AA106" s="11">
        <v>4</v>
      </c>
      <c r="AB106" s="12">
        <f t="shared" si="14"/>
        <v>38</v>
      </c>
      <c r="AC106" s="4" t="s">
        <v>319</v>
      </c>
      <c r="AD106" s="3">
        <f t="shared" si="15"/>
        <v>23.16</v>
      </c>
      <c r="AE106" s="3">
        <f t="shared" si="16"/>
        <v>0</v>
      </c>
      <c r="AF106" s="3">
        <f t="shared" si="17"/>
        <v>0</v>
      </c>
      <c r="AG106" s="3">
        <f t="shared" si="18"/>
        <v>38</v>
      </c>
      <c r="AH106" s="3">
        <f t="shared" si="19"/>
        <v>0</v>
      </c>
      <c r="AI106" s="5">
        <f t="shared" si="20"/>
        <v>61.16</v>
      </c>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row>
    <row r="107" spans="1:159"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row>
    <row r="108" spans="1:159"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row>
    <row r="109" spans="1:159"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row>
    <row r="110" spans="1:159"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row>
    <row r="111" spans="1:159"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row>
    <row r="112" spans="1:159"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row>
    <row r="113" spans="1:159"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row>
    <row r="114" spans="1:159"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row>
    <row r="115" spans="1:159"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row>
    <row r="116" spans="1:159"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row>
    <row r="117" spans="1:159"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row>
    <row r="118" spans="1:159"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row>
    <row r="119" spans="1:159"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row>
    <row r="120" spans="1:159"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row>
    <row r="121" spans="1:159"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row>
    <row r="122" spans="1:159"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row>
    <row r="123" spans="1:159"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row>
    <row r="124" spans="1:159"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row>
    <row r="125" spans="1:159"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row>
    <row r="126" spans="1:159"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row>
    <row r="127" spans="1:159"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row>
    <row r="128" spans="1:159"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row>
    <row r="129" spans="1:159"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row>
    <row r="130" spans="1:159"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row>
    <row r="131" spans="1:159"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row>
    <row r="132" spans="1:159"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row>
    <row r="133" spans="1:159"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row>
    <row r="134" spans="1:159"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row>
    <row r="135" spans="1:159"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row>
    <row r="136" spans="1:159"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row>
    <row r="137" spans="1:159"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row>
    <row r="138" spans="1:159"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row>
    <row r="139" spans="1:159"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row>
    <row r="140" spans="1:159"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row>
    <row r="141" spans="1:159"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row>
    <row r="142" spans="1:159"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row>
    <row r="143" spans="1:159"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row>
    <row r="144" spans="1:159"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row>
    <row r="145" spans="1:159"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row>
    <row r="146" spans="1:159"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row>
    <row r="147" spans="1:159"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row>
    <row r="148" spans="1:159"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row>
    <row r="149" spans="1:159"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row>
    <row r="150" spans="1:159"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row>
    <row r="151" spans="1:159"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row>
    <row r="152" spans="1:159"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row>
    <row r="153" spans="1:159"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row>
    <row r="154" spans="1:159"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row>
    <row r="155" spans="1:159"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row>
    <row r="156" spans="1:159"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row>
    <row r="157" spans="1:159"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row>
    <row r="158" spans="1:159"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row>
    <row r="159" spans="1:159"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row>
    <row r="160" spans="1:159"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row>
    <row r="161" spans="1:159"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row>
    <row r="162" spans="1:159"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row>
    <row r="163" spans="1:159"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row>
    <row r="164" spans="1:159"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row>
    <row r="165" spans="1:159"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row>
    <row r="166" spans="1:159"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row>
    <row r="167" spans="1:159"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row>
    <row r="168" spans="1:159"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row>
    <row r="169" spans="1:159"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row>
    <row r="170" spans="1:159"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row>
    <row r="171" spans="1:159"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row>
    <row r="172" spans="1:159"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row>
    <row r="173" spans="1:159"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row>
    <row r="174" spans="1:159"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row>
    <row r="175" spans="1:159"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row>
    <row r="176" spans="1:159"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row>
    <row r="177" spans="1:159"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row>
    <row r="178" spans="1:159"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row>
    <row r="179" spans="1:159"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row>
    <row r="180" spans="1:159"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row>
    <row r="181" spans="1:159"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row>
    <row r="182" spans="1:159"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row>
    <row r="183" spans="1:159"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row>
    <row r="184" spans="1:159"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row>
    <row r="185" spans="1:159"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row>
    <row r="186" spans="1:159"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row>
    <row r="187" spans="1:159"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row>
    <row r="188" spans="1:159"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row>
    <row r="189" spans="1:159"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row>
    <row r="190" spans="1:159"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row>
    <row r="191" spans="1:159"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row>
    <row r="192" spans="1:159"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row>
    <row r="193" spans="1:159"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row>
    <row r="194" spans="1:159"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row>
    <row r="195" spans="1:159"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row>
    <row r="196" spans="1:159"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row>
    <row r="197" spans="1:159"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row>
    <row r="198" spans="1:159"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row>
    <row r="199" spans="1:159"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row>
    <row r="200" spans="1:159"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row>
    <row r="201" spans="1:159"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row>
    <row r="202" spans="1:159"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row>
    <row r="203" spans="1:159"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row>
    <row r="204" spans="1:159"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row>
    <row r="205" spans="1:159"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row>
    <row r="206" spans="1:159"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row>
    <row r="207" spans="1:159"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row>
    <row r="208" spans="1:159"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row>
    <row r="209" spans="1:159"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row>
    <row r="210" spans="1:159"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row>
    <row r="211" spans="1:159"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row>
    <row r="212" spans="1:159"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row>
    <row r="213" spans="1:159"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row>
    <row r="214" spans="1:159"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row>
    <row r="215" spans="1:159"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row>
    <row r="216" spans="1:159"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row>
    <row r="217" spans="1:159"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row>
    <row r="218" spans="1:159"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row>
    <row r="219" spans="1:159"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row>
    <row r="220" spans="1:159"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row>
    <row r="221" spans="1:159"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row>
    <row r="222" spans="1:159"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row>
    <row r="223" spans="1:159"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row>
    <row r="224" spans="1:159"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row>
    <row r="225" spans="1:159"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row>
    <row r="226" spans="1:159"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row>
    <row r="227" spans="1:159"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row>
    <row r="228" spans="1:159"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row>
    <row r="229" spans="1:159"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row>
    <row r="230" spans="1:159"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row>
    <row r="231" spans="1:159"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row>
    <row r="232" spans="1:159"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row>
    <row r="233" spans="1:159"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row>
    <row r="234" spans="1:159"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row>
    <row r="235" spans="1:159"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row>
    <row r="236" spans="1:159"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row>
    <row r="237" spans="1:159"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row>
    <row r="238" spans="1:159"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row>
    <row r="239" spans="1:159"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row>
    <row r="240" spans="1:159"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row>
    <row r="241" spans="1:159"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row>
    <row r="242" spans="1:159"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row>
    <row r="243" spans="1:159"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row>
    <row r="244" spans="1:159"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row>
    <row r="245" spans="1:159"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row>
    <row r="246" spans="1:159"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row>
    <row r="247" spans="1:159"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row>
    <row r="248" spans="1:159"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row>
    <row r="249" spans="1:159"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row>
    <row r="250" spans="1:159"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row>
    <row r="251" spans="1:159"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row>
    <row r="252" spans="1:159"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row>
    <row r="253" spans="1:159"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row>
    <row r="254" spans="1:159"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row>
    <row r="255" spans="1:159"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row>
    <row r="256" spans="1:159"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row>
    <row r="257" spans="1:159"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row>
    <row r="258" spans="1:159"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row>
    <row r="259" spans="1:159"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row>
    <row r="260" spans="1:159"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row>
    <row r="261" spans="1:159"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row>
    <row r="262" spans="1:159"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row>
    <row r="263" spans="1:159"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row>
    <row r="264" spans="1:159"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row>
    <row r="265" spans="1:159"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row>
    <row r="266" spans="1:159"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row>
    <row r="267" spans="1:159"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row>
    <row r="268" spans="1:159"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row>
    <row r="269" spans="1:159"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row>
    <row r="270" spans="1:159"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row>
    <row r="271" spans="1:159"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row>
    <row r="272" spans="1:159"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row>
    <row r="273" spans="1:159"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row>
    <row r="274" spans="1:159"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row>
    <row r="275" spans="1:159"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row>
    <row r="276" spans="1:159"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row>
    <row r="277" spans="1:159"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row>
    <row r="278" spans="1:159"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row>
    <row r="279" spans="1:159"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row>
    <row r="280" spans="1:159"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row>
    <row r="281" spans="1:159"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row>
    <row r="282" spans="1:159"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row>
    <row r="283" spans="1:159"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row>
    <row r="284" spans="1:159"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row>
    <row r="285" spans="1:159"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row>
    <row r="286" spans="1:159"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row>
    <row r="287" spans="1:159"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row>
    <row r="288" spans="1:140"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row>
    <row r="289" spans="1:140"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row>
    <row r="290" spans="1:140"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row>
    <row r="291" spans="1:140"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row>
    <row r="292" spans="1:140"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row>
    <row r="293" spans="1:140"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row>
    <row r="294" spans="1:140"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row>
    <row r="295" spans="1:140"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row>
    <row r="296" spans="1:140"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row>
    <row r="297" spans="1:140"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row>
    <row r="298" spans="1:140"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row>
    <row r="299" spans="1:140"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row>
    <row r="300" spans="1:140"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row>
    <row r="301" spans="1:140"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row>
    <row r="302" spans="1:140"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row>
    <row r="303" spans="1:140"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row>
    <row r="304" spans="1:140"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row>
    <row r="305" spans="1:140"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row>
    <row r="306" spans="1:140"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row>
    <row r="307" spans="1:140"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row>
    <row r="308" spans="1:140"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row>
    <row r="309" spans="1:140" ht="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row>
    <row r="310" spans="1:140" ht="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row>
    <row r="311" spans="1:140" ht="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row>
    <row r="312" spans="1:140" ht="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row>
    <row r="313" spans="1:140" ht="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row>
    <row r="314" spans="1:140" ht="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row>
    <row r="315" spans="1:140" ht="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row>
    <row r="316" spans="1:140" ht="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row>
    <row r="317" spans="1:140" ht="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row>
    <row r="318" spans="1:140" ht="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row>
    <row r="319" spans="1:140" ht="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row>
    <row r="320" spans="1:140" ht="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row>
    <row r="321" spans="1:140" ht="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row>
    <row r="322" spans="1:140" ht="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row>
    <row r="323" spans="1:140" ht="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row>
    <row r="324" spans="1:140" ht="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row>
    <row r="325" spans="1:140" ht="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row>
    <row r="326" spans="1:140" ht="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row>
    <row r="327" spans="1:140" ht="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row>
    <row r="328" spans="1:140" ht="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row>
    <row r="329" spans="1:140" ht="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row>
    <row r="330" spans="1:140" ht="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row>
    <row r="331" spans="1:140" ht="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row>
    <row r="332" spans="1:140" ht="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row>
    <row r="333" spans="1:140" ht="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row>
    <row r="334" spans="1:140" ht="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row>
    <row r="335" spans="1:140" ht="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row>
    <row r="336" spans="1:140" ht="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row>
    <row r="337" spans="1:140" ht="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row>
    <row r="338" spans="1:140" ht="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row>
    <row r="339" spans="1:140" ht="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row>
    <row r="340" spans="1:140" ht="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row>
    <row r="341" spans="1:140" ht="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row>
    <row r="342" spans="1:140" ht="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row>
    <row r="343" spans="1:140" ht="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row>
    <row r="344" spans="1:140" ht="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row>
    <row r="345" spans="1:140" ht="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row>
    <row r="346" spans="1:140" ht="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row>
    <row r="347" spans="1:140" ht="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row>
    <row r="348" spans="1:140" ht="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row>
    <row r="349" spans="1:140" ht="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row>
    <row r="350" spans="1:140" ht="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row>
    <row r="351" spans="1:140" ht="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row>
    <row r="352" spans="1:140" ht="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row>
    <row r="353" spans="1:140" ht="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row>
    <row r="354" spans="1:140" ht="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row>
    <row r="355" spans="1:140" ht="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row>
    <row r="356" spans="1:140" ht="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row>
    <row r="357" spans="36:140" ht="15">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row>
    <row r="358" spans="36:140" ht="15">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row>
    <row r="359" spans="36:140" ht="15">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row>
    <row r="360" spans="36:140" ht="15">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row>
    <row r="361" spans="36:140" ht="15">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row>
    <row r="362" spans="36:140" ht="15">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row>
    <row r="363" spans="36:140" ht="15">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row>
    <row r="364" spans="36:140" ht="15">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row>
    <row r="365" spans="36:140" ht="15">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row>
    <row r="366" spans="36:140" ht="15">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row>
    <row r="367" spans="36:140" ht="15">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row>
    <row r="368" spans="36:140" ht="15">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row>
    <row r="369" spans="36:140" ht="15">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row>
    <row r="370" spans="36:140" ht="15">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row>
    <row r="371" spans="36:140" ht="15">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row>
    <row r="372" spans="36:140" ht="15">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row>
    <row r="373" spans="36:140" ht="15">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row>
    <row r="374" spans="36:140" ht="15">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row>
    <row r="375" spans="36:140" ht="15">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row>
    <row r="376" spans="36:140" ht="15">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row>
    <row r="377" spans="36:140" ht="15">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row>
    <row r="378" spans="36:140" ht="15">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row>
    <row r="379" spans="36:140" ht="15">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row>
    <row r="380" spans="36:140" ht="15">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row>
    <row r="381" spans="36:140" ht="15">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row>
    <row r="382" spans="36:140" ht="15">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row>
    <row r="383" spans="36:140" ht="15">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row>
    <row r="384" spans="36:140" ht="15">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row>
    <row r="385" spans="36:140" ht="15">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row>
    <row r="386" spans="36:140" ht="15">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row>
    <row r="387" spans="36:140" ht="15">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row>
    <row r="388" spans="36:140" ht="15">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row>
    <row r="389" spans="36:140" ht="15">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row>
    <row r="390" spans="36:140" ht="15">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row>
    <row r="391" spans="36:140" ht="15">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row>
    <row r="392" spans="36:140" ht="15">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row>
    <row r="393" spans="36:140" ht="15">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row>
    <row r="394" spans="36:140" ht="15">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row>
    <row r="395" spans="36:140" ht="15">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row>
    <row r="396" spans="36:140" ht="15">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row>
    <row r="397" spans="36:140" ht="15">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row>
    <row r="398" spans="36:140" ht="15">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row>
    <row r="399" spans="36:140" ht="15">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row>
    <row r="400" spans="36:140" ht="15">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row>
    <row r="401" spans="36:140" ht="15">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row>
    <row r="402" spans="36:140" ht="15">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row>
    <row r="403" spans="36:140" ht="15">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row>
    <row r="404" spans="36:140" ht="15">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row>
    <row r="405" spans="36:140" ht="15">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row>
    <row r="406" spans="36:140" ht="15">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row>
    <row r="407" spans="36:140" ht="15">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row>
    <row r="408" spans="36:140" ht="15">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row>
    <row r="409" spans="36:140" ht="15">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row>
    <row r="410" spans="36:140" ht="15">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row>
    <row r="411" spans="36:140" ht="15">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row>
    <row r="412" spans="36:140" ht="15">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row>
    <row r="413" spans="36:140" ht="15">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row>
  </sheetData>
  <sheetProtection password="CC1D" sheet="1"/>
  <mergeCells count="188">
    <mergeCell ref="X97:X98"/>
    <mergeCell ref="Y97:Y98"/>
    <mergeCell ref="Z97:Z98"/>
    <mergeCell ref="A7:AI7"/>
    <mergeCell ref="A5:AI5"/>
    <mergeCell ref="A3:AI3"/>
    <mergeCell ref="AD96:AH96"/>
    <mergeCell ref="AG97:AG98"/>
    <mergeCell ref="AH97:AH98"/>
    <mergeCell ref="AI96:AI98"/>
    <mergeCell ref="A2:AI2"/>
    <mergeCell ref="A9:AI9"/>
    <mergeCell ref="A8:AI8"/>
    <mergeCell ref="AA97:AA98"/>
    <mergeCell ref="AD97:AD98"/>
    <mergeCell ref="AE97:AF97"/>
    <mergeCell ref="R96:S97"/>
    <mergeCell ref="T96:AA96"/>
    <mergeCell ref="AB96:AB98"/>
    <mergeCell ref="AC96:AC98"/>
    <mergeCell ref="T97:T98"/>
    <mergeCell ref="U97:U98"/>
    <mergeCell ref="V97:V98"/>
    <mergeCell ref="W97:W98"/>
    <mergeCell ref="J96:J98"/>
    <mergeCell ref="K96:K98"/>
    <mergeCell ref="L96:L98"/>
    <mergeCell ref="M96:N97"/>
    <mergeCell ref="O96:O98"/>
    <mergeCell ref="P96:Q97"/>
    <mergeCell ref="AG77:AG78"/>
    <mergeCell ref="AH77:AH78"/>
    <mergeCell ref="A74:J74"/>
    <mergeCell ref="A94:J94"/>
    <mergeCell ref="A96:A98"/>
    <mergeCell ref="B96:C98"/>
    <mergeCell ref="D96:F98"/>
    <mergeCell ref="G96:G98"/>
    <mergeCell ref="H96:H98"/>
    <mergeCell ref="I96:I98"/>
    <mergeCell ref="AB76:AB78"/>
    <mergeCell ref="AC76:AC78"/>
    <mergeCell ref="AD76:AH76"/>
    <mergeCell ref="AI76:AI78"/>
    <mergeCell ref="X77:X78"/>
    <mergeCell ref="Y77:Y78"/>
    <mergeCell ref="Z77:Z78"/>
    <mergeCell ref="AA77:AA78"/>
    <mergeCell ref="AD77:AD78"/>
    <mergeCell ref="AE77:AF77"/>
    <mergeCell ref="L76:L78"/>
    <mergeCell ref="M76:N77"/>
    <mergeCell ref="O76:O78"/>
    <mergeCell ref="P76:Q77"/>
    <mergeCell ref="R76:S77"/>
    <mergeCell ref="T76:AA76"/>
    <mergeCell ref="T77:T78"/>
    <mergeCell ref="U77:U78"/>
    <mergeCell ref="V77:V78"/>
    <mergeCell ref="W77:W78"/>
    <mergeCell ref="AG62:AG63"/>
    <mergeCell ref="AH62:AH63"/>
    <mergeCell ref="A76:A78"/>
    <mergeCell ref="B76:C78"/>
    <mergeCell ref="D76:F78"/>
    <mergeCell ref="G76:G78"/>
    <mergeCell ref="H76:H78"/>
    <mergeCell ref="I76:I78"/>
    <mergeCell ref="J76:J78"/>
    <mergeCell ref="K76:K78"/>
    <mergeCell ref="AB61:AB63"/>
    <mergeCell ref="AC61:AC63"/>
    <mergeCell ref="AD61:AH61"/>
    <mergeCell ref="AI61:AI63"/>
    <mergeCell ref="X62:X63"/>
    <mergeCell ref="Y62:Y63"/>
    <mergeCell ref="Z62:Z63"/>
    <mergeCell ref="AA62:AA63"/>
    <mergeCell ref="AD62:AD63"/>
    <mergeCell ref="AE62:AF62"/>
    <mergeCell ref="L61:L63"/>
    <mergeCell ref="M61:N62"/>
    <mergeCell ref="O61:O63"/>
    <mergeCell ref="P61:Q62"/>
    <mergeCell ref="R61:S62"/>
    <mergeCell ref="T61:AA61"/>
    <mergeCell ref="T62:T63"/>
    <mergeCell ref="U62:U63"/>
    <mergeCell ref="V62:V63"/>
    <mergeCell ref="W62:W63"/>
    <mergeCell ref="AG50:AG51"/>
    <mergeCell ref="AH50:AH51"/>
    <mergeCell ref="A61:A63"/>
    <mergeCell ref="B61:C63"/>
    <mergeCell ref="D61:F63"/>
    <mergeCell ref="G61:G63"/>
    <mergeCell ref="H61:H63"/>
    <mergeCell ref="I61:I63"/>
    <mergeCell ref="J61:J63"/>
    <mergeCell ref="K61:K63"/>
    <mergeCell ref="AB49:AB51"/>
    <mergeCell ref="AC49:AC51"/>
    <mergeCell ref="AD49:AH49"/>
    <mergeCell ref="AI49:AI51"/>
    <mergeCell ref="X50:X51"/>
    <mergeCell ref="Y50:Y51"/>
    <mergeCell ref="Z50:Z51"/>
    <mergeCell ref="AA50:AA51"/>
    <mergeCell ref="AD50:AD51"/>
    <mergeCell ref="AE50:AF50"/>
    <mergeCell ref="R49:S50"/>
    <mergeCell ref="T49:AA49"/>
    <mergeCell ref="T50:T51"/>
    <mergeCell ref="U50:U51"/>
    <mergeCell ref="V50:V51"/>
    <mergeCell ref="W50:W51"/>
    <mergeCell ref="J49:J51"/>
    <mergeCell ref="K49:K51"/>
    <mergeCell ref="L49:L51"/>
    <mergeCell ref="M49:N50"/>
    <mergeCell ref="O49:O51"/>
    <mergeCell ref="P49:Q50"/>
    <mergeCell ref="A49:A51"/>
    <mergeCell ref="B49:C51"/>
    <mergeCell ref="D49:F51"/>
    <mergeCell ref="G49:G51"/>
    <mergeCell ref="H49:H51"/>
    <mergeCell ref="I49:I51"/>
    <mergeCell ref="AD33:AH33"/>
    <mergeCell ref="AI33:AI35"/>
    <mergeCell ref="X34:X35"/>
    <mergeCell ref="Y34:Y35"/>
    <mergeCell ref="Z34:Z35"/>
    <mergeCell ref="AA34:AA35"/>
    <mergeCell ref="AD34:AD35"/>
    <mergeCell ref="AG34:AG35"/>
    <mergeCell ref="AH34:AH35"/>
    <mergeCell ref="J33:J35"/>
    <mergeCell ref="AE34:AF34"/>
    <mergeCell ref="L33:L35"/>
    <mergeCell ref="M33:N34"/>
    <mergeCell ref="O33:O35"/>
    <mergeCell ref="P33:Q34"/>
    <mergeCell ref="R33:S34"/>
    <mergeCell ref="T33:AA33"/>
    <mergeCell ref="T34:T35"/>
    <mergeCell ref="U34:U35"/>
    <mergeCell ref="A33:A35"/>
    <mergeCell ref="B33:C35"/>
    <mergeCell ref="D33:F35"/>
    <mergeCell ref="G33:G35"/>
    <mergeCell ref="H33:H35"/>
    <mergeCell ref="I33:I35"/>
    <mergeCell ref="AD13:AH13"/>
    <mergeCell ref="AI13:AI15"/>
    <mergeCell ref="X14:X15"/>
    <mergeCell ref="Y14:Y15"/>
    <mergeCell ref="Z14:Z15"/>
    <mergeCell ref="AA14:AA15"/>
    <mergeCell ref="AD14:AD15"/>
    <mergeCell ref="AG14:AG15"/>
    <mergeCell ref="AH14:AH15"/>
    <mergeCell ref="U14:U15"/>
    <mergeCell ref="V14:V15"/>
    <mergeCell ref="W14:W15"/>
    <mergeCell ref="K33:K35"/>
    <mergeCell ref="AB13:AB15"/>
    <mergeCell ref="AC13:AC15"/>
    <mergeCell ref="W34:W35"/>
    <mergeCell ref="V34:V35"/>
    <mergeCell ref="AB33:AB35"/>
    <mergeCell ref="AC33:AC35"/>
    <mergeCell ref="J13:J15"/>
    <mergeCell ref="K13:K15"/>
    <mergeCell ref="L13:L15"/>
    <mergeCell ref="M13:N14"/>
    <mergeCell ref="O13:O15"/>
    <mergeCell ref="AE14:AF14"/>
    <mergeCell ref="P13:Q14"/>
    <mergeCell ref="R13:S14"/>
    <mergeCell ref="T13:AA13"/>
    <mergeCell ref="T14:T15"/>
    <mergeCell ref="A13:A15"/>
    <mergeCell ref="B13:C15"/>
    <mergeCell ref="D13:F15"/>
    <mergeCell ref="G13:G15"/>
    <mergeCell ref="H13:H15"/>
    <mergeCell ref="I13:I15"/>
  </mergeCells>
  <printOptions/>
  <pageMargins left="0.7" right="0.7" top="0.75" bottom="0.75" header="0.3" footer="0.3"/>
  <pageSetup horizontalDpi="600" verticalDpi="600"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Mario</cp:lastModifiedBy>
  <dcterms:created xsi:type="dcterms:W3CDTF">2014-09-22T19:47:50Z</dcterms:created>
  <dcterms:modified xsi:type="dcterms:W3CDTF">2014-10-28T16:44:49Z</dcterms:modified>
  <cp:category/>
  <cp:version/>
  <cp:contentType/>
  <cp:contentStatus/>
</cp:coreProperties>
</file>