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9975" activeTab="0"/>
  </bookViews>
  <sheets>
    <sheet name="No Elegibles" sheetId="1" r:id="rId1"/>
  </sheets>
  <definedNames/>
  <calcPr fullCalcOnLoad="1"/>
</workbook>
</file>

<file path=xl/comments1.xml><?xml version="1.0" encoding="utf-8"?>
<comments xmlns="http://schemas.openxmlformats.org/spreadsheetml/2006/main">
  <authors>
    <author>Ana Mar?a Rey Obando</author>
  </authors>
  <commentList>
    <comment ref="AA25" authorId="0">
      <text>
        <r>
          <rPr>
            <b/>
            <sz val="9"/>
            <rFont val="Tahoma"/>
            <family val="2"/>
          </rPr>
          <t>Ana María Rey Obando:</t>
        </r>
        <r>
          <rPr>
            <sz val="9"/>
            <rFont val="Tahoma"/>
            <family val="2"/>
          </rPr>
          <t xml:space="preserve">
NO SE INCLUYÓ EN EL PROYECTO</t>
        </r>
      </text>
    </comment>
  </commentList>
</comments>
</file>

<file path=xl/sharedStrings.xml><?xml version="1.0" encoding="utf-8"?>
<sst xmlns="http://schemas.openxmlformats.org/spreadsheetml/2006/main" count="323" uniqueCount="217">
  <si>
    <t>No.</t>
  </si>
  <si>
    <t>DOCUMENTO DE IDENTIFICACION</t>
  </si>
  <si>
    <t>APELLIDOS NOMBRES</t>
  </si>
  <si>
    <t> CC</t>
  </si>
  <si>
    <t> SANTACRUZ</t>
  </si>
  <si>
    <t> OBANDO</t>
  </si>
  <si>
    <t> UNIVERSIDAD DE NARIÑO</t>
  </si>
  <si>
    <t>Ciencias sociales, humanas, salud y educación.</t>
  </si>
  <si>
    <t> SALAZAR</t>
  </si>
  <si>
    <t>Ciencias agropecuarias, mar y recursos hidrobiológicos.</t>
  </si>
  <si>
    <t> DELGADO</t>
  </si>
  <si>
    <t> 1085289496</t>
  </si>
  <si>
    <t> BOLAÑOS</t>
  </si>
  <si>
    <t> DORADO</t>
  </si>
  <si>
    <t> ELIZABETH ALEJANDRA</t>
  </si>
  <si>
    <t> GIOD</t>
  </si>
  <si>
    <t>Desarrollo Tecnológico en Innovación Industrial o Agroindustrial.</t>
  </si>
  <si>
    <t> 1085279655</t>
  </si>
  <si>
    <t> MORENO</t>
  </si>
  <si>
    <t> LUISA FERNANDA</t>
  </si>
  <si>
    <t> ELITE EMPRESARIAL</t>
  </si>
  <si>
    <t> MARIA CAMILA</t>
  </si>
  <si>
    <t> 1085256800</t>
  </si>
  <si>
    <t> ERAZO</t>
  </si>
  <si>
    <t> JUAN FERNANDO</t>
  </si>
  <si>
    <t> CULTURA Y REGIÓN</t>
  </si>
  <si>
    <t> 1085925423</t>
  </si>
  <si>
    <t> BUSTOS</t>
  </si>
  <si>
    <t> CORAL</t>
  </si>
  <si>
    <t> ANGELA</t>
  </si>
  <si>
    <t> DESARROLLO HUMANO Y SOCIAL</t>
  </si>
  <si>
    <t>Electrónica, telecomunicaciones e informática (incluye TIC aplicadas y desarrollo de software).</t>
  </si>
  <si>
    <t> 1088591975</t>
  </si>
  <si>
    <t> ALPALA</t>
  </si>
  <si>
    <t> LUIS OMAR</t>
  </si>
  <si>
    <t> ESLINGA</t>
  </si>
  <si>
    <t> 1085314192</t>
  </si>
  <si>
    <t> GONZÁLEZ</t>
  </si>
  <si>
    <t> ELISA CAROLINA</t>
  </si>
  <si>
    <t> GRUPO DE INVESTIGACION EN BIOLOGÍA MATEMÁTICA Y MATEMÁTICA APLICADA</t>
  </si>
  <si>
    <t> 1017141700</t>
  </si>
  <si>
    <t> NARVAEZ</t>
  </si>
  <si>
    <t> BURBANO</t>
  </si>
  <si>
    <t> JONNATHAN HARVEY</t>
  </si>
  <si>
    <t> COGNICED</t>
  </si>
  <si>
    <t> ORDOÑEZ</t>
  </si>
  <si>
    <t> ARTEAGA</t>
  </si>
  <si>
    <t> GUERRERO</t>
  </si>
  <si>
    <t> 1088730995</t>
  </si>
  <si>
    <t> CORDOBA</t>
  </si>
  <si>
    <t> LIBIA YADIRA</t>
  </si>
  <si>
    <t> INVESTIGACION EN DESARROLLO REGIONAL (IDER)</t>
  </si>
  <si>
    <t> 1086981372</t>
  </si>
  <si>
    <t> CHITAN</t>
  </si>
  <si>
    <t> CUASQUEN</t>
  </si>
  <si>
    <t> YOHANA MARCELA</t>
  </si>
  <si>
    <t> VALENCIA</t>
  </si>
  <si>
    <t> 1087191800</t>
  </si>
  <si>
    <t> LUZ ELIANA</t>
  </si>
  <si>
    <t> GRUPO DE INVESTIGACION FRONTERA SUR</t>
  </si>
  <si>
    <t> 1086136756</t>
  </si>
  <si>
    <t> GOMEZ</t>
  </si>
  <si>
    <t> MARÍA ALEJANDRA</t>
  </si>
  <si>
    <t> GRUPO DE INVESTIGACIÓN PARA EL DESARROLLO DE LA EDUCACION Y LA PEDAGOGIA</t>
  </si>
  <si>
    <t> 1085279638</t>
  </si>
  <si>
    <t> ARTURO</t>
  </si>
  <si>
    <t> JULIAN ESTEBAN</t>
  </si>
  <si>
    <t> LA MINGA</t>
  </si>
  <si>
    <t> 1085276802</t>
  </si>
  <si>
    <t> BOTINA</t>
  </si>
  <si>
    <t> JOHANA ELIZABETH</t>
  </si>
  <si>
    <t> GRUPO DE INVESTIGACIÓN EN ACUICULTURA (GIAC)</t>
  </si>
  <si>
    <t> 1084550716</t>
  </si>
  <si>
    <t> MONCAYO</t>
  </si>
  <si>
    <t> JOSE ESTEBAN</t>
  </si>
  <si>
    <t> 1085285036</t>
  </si>
  <si>
    <t> MORINELLY</t>
  </si>
  <si>
    <t> FRONTERA SUR</t>
  </si>
  <si>
    <t> GRUPO DE INVESTIGACIÓN EN DESARROLLO REGIONAL - CENTRO DE ESTUDIOS DE DESARROLLO REGIONAL</t>
  </si>
  <si>
    <t> 1085301721</t>
  </si>
  <si>
    <t> RODRÍGUEZ</t>
  </si>
  <si>
    <t> NARVÁEZ</t>
  </si>
  <si>
    <t> ANGELA DANIELA</t>
  </si>
  <si>
    <t>Pertenece a minorias étnicas</t>
  </si>
  <si>
    <t>Si</t>
  </si>
  <si>
    <t>No</t>
  </si>
  <si>
    <t>Certificados de experiencia adquirida en grupos de investigación</t>
  </si>
  <si>
    <t>EVALUACIÓN DE DIFERENTES SUSTRATOS (CASCARILLA DE ARROZ, PIEDRA PÓMEZ Y TURBA) UTILIZADOS EN UN SISTEMA ACUAPÓNICO PARA LA REMOCIÓN DE COMPUESTOS NITROGENADOS EN LA GRANJA EXPERIMENTAL BOTANA - UNIVERSIDAD DE NARIÑO</t>
  </si>
  <si>
    <t xml:space="preserve">EVALUACIÓN DE DIFERENTES SUSTRATOS (CASCARILLA DE ARROZ, PIEDRA PÓMEZ, Y TURBA) UTILIZADOS EN UN SISTEMA ACUAPÓNICO PARA LA REMOCIÓN DE COMPUESTOS NITROGENADOS EN LA GRANJA EXPERIMENTAL BOTANA-UNIVERSIDAD DE NARIÑO. </t>
  </si>
  <si>
    <t xml:space="preserve">VALIDACIÓN DE UNA TÉCNICA DE REMOCIÓN DE FLUORUROS EN AGUAS DE ACUEDUCTOS CIRCUNDANTES AL VOLCAN GALERAS
</t>
  </si>
  <si>
    <t>CC</t>
  </si>
  <si>
    <t xml:space="preserve">PINTO </t>
  </si>
  <si>
    <t xml:space="preserve">CALVACHE </t>
  </si>
  <si>
    <t xml:space="preserve">MARIO FERNANDO </t>
  </si>
  <si>
    <t xml:space="preserve">UNIVERSIDAD DE NARIÑO </t>
  </si>
  <si>
    <t>GRUPO DE INVESTIGACION FRONTERA SUR</t>
  </si>
  <si>
    <t>Desarrollo Tecnológico en innovación Industrial o Agroindustrial</t>
  </si>
  <si>
    <t>“FORTALECIENDO LAZOS ESCUELA- FAMILIA BASADOS EN LA RESOLUCIÓN DE TAREAS EN LAS INSTITUCIONES EDUCATIVAS MUNICIPALES DE PASTO”</t>
  </si>
  <si>
    <t>MODALIDAD A LA QUE APLICA</t>
  </si>
  <si>
    <t>GOBERNACION DE NARIÑO</t>
  </si>
  <si>
    <t>SECRETARIA DE PLANEACION DEPARTAMENTAL</t>
  </si>
  <si>
    <t>CONVOCATORIA FORMACION DE TALENTO HUMANO  01-2014    COMPONENTE: JOVENES INVESTIGADORES E INNOVADORES</t>
  </si>
  <si>
    <t>¿EXISTE UNA BURBUJA INMOBILIARIA EN SAN JUAN DE PASTO? DIAGNOSTICO Y PROSPECTIVA DEL PRECIO DE VIVIENDA DE NO INTERES SOCIAL (NOVIS)</t>
  </si>
  <si>
    <t>UNIVERSIDAD DE NARIÑO</t>
  </si>
  <si>
    <t>GRUPO DE INVESTIGACION</t>
  </si>
  <si>
    <t>UNIVERSIDAD O EMPRESA</t>
  </si>
  <si>
    <t>Promedio Acumulado Notas</t>
  </si>
  <si>
    <t>CRITERIOS DE EVALUACION</t>
  </si>
  <si>
    <t>Planteamiento del problema (10%)</t>
  </si>
  <si>
    <t>Estados del arte (7%)</t>
  </si>
  <si>
    <t>Objetivos (7%)</t>
  </si>
  <si>
    <t>Metodología (6%)</t>
  </si>
  <si>
    <t>Trayectoria Grupo Investigación (5%)</t>
  </si>
  <si>
    <t>Resultados esperados (5%)</t>
  </si>
  <si>
    <t>Impactos esperados (5%)</t>
  </si>
  <si>
    <t>Cronograma (5%)</t>
  </si>
  <si>
    <t>PUNTAJE TOTAL (50 puntos)</t>
  </si>
  <si>
    <t>NOMBRE DE LA PROPUESTA DE INVESTIGACIÓN</t>
  </si>
  <si>
    <t>OBSERVACIOINES</t>
  </si>
  <si>
    <t>En la definición del problema, no se entiende si el problema es que no se conoce un diagnóstico actualizado sobre las concentraciones de fluoruros presentes en las aguas superficiales influenciadas por el volcán galeras y se desea validar una técnica para esta determinación, o si lo que se quiere validar es un método de remoción del fluoruros empleada en los acueductos circundantes al volcán.
- Se plantea todo sobre la hipótesis de que existen concentraciones de fluoruros en estas aguas que pueden llevar a problemas de salud pública, como indicadores indirectos de esta situación. Sin embargo, no se presentan tampoco cifras sobre estos indicadores de salud (fluorosis esquelética, fracturas de cadera y fluorosis Dental) que puedan sustentar la existencia del problema.
- De lo anterior se desprende que la Joven Investigadora confunda una metodología para diagnosticar esta situación con otra metodología para aminorar la influencia de los fluoruros en los acueductos objeto de estudio.
- En la metodología no se explica cómo se evaluará el efecto de un adsorbente propuesto (estropajo común), sobre la eliminación de fluoruros. Tampoco se explica qué técnica se empleara para determinar la concentración de fluoruros.
- Por último, no se presenta cronograma del trabajo.</t>
  </si>
  <si>
    <t>El proyecto se basa en una caracterización y no presenta un impacto sobre la población objeto de estudio</t>
  </si>
  <si>
    <t>La investigación es descriptiva y no presenta un impacto para la población objeto de estudio</t>
  </si>
  <si>
    <t xml:space="preserve">La temática es interesante sin embargo la estrategia pedagógica que se plantea en el proyecto no es innovadora, se propone un modelo en el cual el docente debe elaborar previamente las tareas acorde con el currículo, en este sentido deja en evidencia que este proceso no se está realizando dentro del que hacer del docente en cumplimiento con los compromisos. Es prudente incluir dentro de la propuesta un modelo en el que el docente realice previamente las tareas propuestas a los estudiantes, que le permita verificar realmente si está aporta o fortalece el aprendizaje; Se resalta que el modelo incluye la elaboración de las tareas con el acompañamiento de padres, aunque si bien es importante conocer de ellos si presentan limitantes a nivel de conocimientos de los temas y metodológicos para dirigir y acompañar a sus hijos, ya que el proceso no adecuado causa malestar a los niños disminuyendo el interés en realizar las tareas. Vale la pena incluir en el modelo una metodología de tareas directamente en el aula en acompañamiento de los docentes. El grupo proponente presenta experiencia en la temática abordada en la propuesta. Los productos a entregar no contemplan publicación de artículos científicos en revistas especializadas o divulgación de los resultados en eventos científicos. </t>
  </si>
  <si>
    <t> 1085293590</t>
  </si>
  <si>
    <t> MARTÍNEZ</t>
  </si>
  <si>
    <t xml:space="preserve">PAREDES </t>
  </si>
  <si>
    <t xml:space="preserve">RUIZ </t>
  </si>
  <si>
    <t xml:space="preserve">PAOLA ANDREA </t>
  </si>
  <si>
    <t>RIESGOS AMENAZAS Y MEDIO AMBIENTE</t>
  </si>
  <si>
    <t>Mineria, energia, ambiente, biodiversidad y hábitad</t>
  </si>
  <si>
    <t>IDENTIFICACIÓN DE LAS ESTRATEGIAS DE MARKETING PARA LAS PYMES DEL SECTOR MANUFACTURERO DEL CUERO EN LA CIUDAD SAN JUAN DE PASTO 2014-2015.</t>
  </si>
  <si>
    <t>Esta propuesta de investigaciòn es un tanto ambiciosa al pretender identificar estrategias de marketing para todo un conjunto de empresas del subsector cueros en la ciudad de Pasto, desconociendo de antemano que si bien existen similitudes entre las mipymes, tambièn hay diferencias marcadas. En el estado del arte no se mencionan los diagnósticos realizados en este subsector, por ejemplo, los realizados en el pasado por Contactar, ni tampoco la caracterización de la cadena productiva realizada por el DNP en el marco de la estrategia de competitividad (el estado del arte es bastante pobre). En los objetivos se propone realizar un mero diagnóstico, el cual posiblemente recoja las mismas conclusiones contenidas en ejercicios anteriores. No se vislumbra en la propuesta la participaciòn de la Càmara de Comercio de Pasto como entidad encargada de promover el desarrollo empresarial. Tampoco en los resultados e impacto se visuializa cómo los resultados de la investigación pueden ser implementados en las mipymes. En el cronograma se incluye una actividad denominada "Formulación de la propuesta de investigación" con una duración de un mes, lo cual es erróneo, porque se supone que la propuesta de investigación es la que aquì se presenta. No se incluyó ningìun apartado donde se describa de manera breve la experiencia del grupo de investigacion que presenta al joven, tal como en la convocatoria se estableció. No se relaciona ninguna bibliografìa de referencia tal como se exige en la convocatoria.</t>
  </si>
  <si>
    <t>La propuesta no se ciño estrictamente a los item definidos en la convocatoria, por ejemplo, se incluyó justificación y se obvió la trayectoria del grupo de investigación que presenta al joven. Si bien, el objetivo general se enfoca a caracterizar el enfoque organizativo, jurìdico y político en los acueductos comunitarios en el corredor oriental de Pasto, no se incluye ningùn objetivo conducente a "contribuir a la constucción de una política pùblica rural de gestiòn del agua para consumo humano en el municipio de Pasto"; tampoco en los resultados aparece esto. No se incluyó ningìun apartado donde se describa de manera breve la experiencia del grupo de investigacion que presenta al joven, tal como en la convocatoria se estableció.</t>
  </si>
  <si>
    <t>Un aspecto de resaltar esta propuesta es el tema de innovación social y la relación entre la educación y la pedagogía. La propuesta no se ciño estrictamente a los item definidos en la convocatoria, por ejemplo,  no se relacioona la trayectoria del grupo de investigación que presenta al joven, ni tampoco se adjunta cronograma de actividades. No se evidencia una estrategia precisa de apropiación social del conocimiento en la comunidad educativa, a excepción del documento de conceptualización y contextualización de elementos pedagógicos y metodológicos que recupera los cuatro momentos principales de la estrategia social y comunitaria.</t>
  </si>
  <si>
    <t xml:space="preserve">En la propuesta de investigación no se especifica si se trata de una herramienta (aplicativo informático) o una guia metodológica para el seguimiento y evaluación de los planes de desarrollo municipales. Se debe considerar que por mandato legal, le corresponde al Departamento Nacional de Planeación diseñar las metodologías de seguimiento, monitoreo, control y evaluación de los planes de desarrollo, para lo cual cuenta con el programa SINERGIA, el cual tiene un enlace en el departamento de Nariño. El cronograma de actividades carece de tiempos de ejecución. </t>
  </si>
  <si>
    <t>La propuesta no desarrolla en orden lògico los items establecidos en la convocatoria (planteamiento del problema, estado del arte, objetivos, etc.). No se describe la experiencia del Grupo de Investigación que avala a los jòvenes proponentes, tampoco se enuncian los impactos esperados de la investigación, no se incluye cronograma de actividades, ni tampoco se relaciona bibliografìa. Se debe revisar el objetivo específico: "Construir una base de datos de los emisores y receptores de remesas con su información personal, y así tener una base para futuros estudios como analizar un comportamiento inter-temporal del flujo migratorio", probablemente esta tarea es de competencia exclusiva del Banco de la Repùblica (información confidencial) utilizada en la construcciòn de la balanza de pagos.</t>
  </si>
  <si>
    <t>PUNTAJE TOTAL</t>
  </si>
  <si>
    <r>
      <rPr>
        <b/>
        <sz val="11"/>
        <color indexed="8"/>
        <rFont val="Cambria"/>
        <family val="1"/>
      </rPr>
      <t>En el problema:</t>
    </r>
    <r>
      <rPr>
        <sz val="11"/>
        <color indexed="8"/>
        <rFont val="Cambria"/>
        <family val="1"/>
      </rPr>
      <t xml:space="preserve"> no define los equipos, variables de control, ni variables de respuesta. (en otras palabras no define el objeto de investigación). </t>
    </r>
    <r>
      <rPr>
        <b/>
        <sz val="11"/>
        <color indexed="8"/>
        <rFont val="Cambria"/>
        <family val="1"/>
      </rPr>
      <t xml:space="preserve">Estado del arte, </t>
    </r>
    <r>
      <rPr>
        <sz val="11"/>
        <color indexed="8"/>
        <rFont val="Cambria"/>
        <family val="1"/>
      </rPr>
      <t xml:space="preserve">se limita a realizar una descripción de trabajos realizados en la Instritución, no es un estado del arte sobre modelación y simulación. </t>
    </r>
    <r>
      <rPr>
        <b/>
        <sz val="11"/>
        <color indexed="8"/>
        <rFont val="Cambria"/>
        <family val="1"/>
      </rPr>
      <t xml:space="preserve">Objetivos </t>
    </r>
    <r>
      <rPr>
        <sz val="11"/>
        <color indexed="8"/>
        <rFont val="Cambria"/>
        <family val="1"/>
      </rPr>
      <t>como no se enunciaron las variables los objetivos no son claros</t>
    </r>
    <r>
      <rPr>
        <b/>
        <sz val="11"/>
        <color indexed="8"/>
        <rFont val="Cambria"/>
        <family val="1"/>
      </rPr>
      <t xml:space="preserve">, </t>
    </r>
    <r>
      <rPr>
        <sz val="11"/>
        <color indexed="8"/>
        <rFont val="Cambria"/>
        <family val="1"/>
      </rPr>
      <t xml:space="preserve"> </t>
    </r>
    <r>
      <rPr>
        <b/>
        <sz val="11"/>
        <color indexed="8"/>
        <rFont val="Cambria"/>
        <family val="1"/>
      </rPr>
      <t>Metodología</t>
    </r>
    <r>
      <rPr>
        <sz val="11"/>
        <color indexed="8"/>
        <rFont val="Cambria"/>
        <family val="1"/>
      </rPr>
      <t xml:space="preserve"> no corresponde con un trabajo de modelación y simulación, no se describen las actividades y  los experimentos que conduciran a la formulación de modelos que explican el comportamiento de las variables de respuesta, necesarios para simular. No se menciona el lenguaje de programación para desarrollar el software. </t>
    </r>
    <r>
      <rPr>
        <b/>
        <sz val="11"/>
        <color indexed="8"/>
        <rFont val="Cambria"/>
        <family val="1"/>
      </rPr>
      <t xml:space="preserve">Trayectoria: </t>
    </r>
    <r>
      <rPr>
        <sz val="11"/>
        <color indexed="8"/>
        <rFont val="Cambria"/>
        <family val="1"/>
      </rPr>
      <t>hay evidencias de que el grupo d einvestigación trabaja en el tema.</t>
    </r>
    <r>
      <rPr>
        <b/>
        <sz val="11"/>
        <color indexed="8"/>
        <rFont val="Cambria"/>
        <family val="1"/>
      </rPr>
      <t xml:space="preserve"> Resultados esperados: </t>
    </r>
    <r>
      <rPr>
        <sz val="11"/>
        <color indexed="8"/>
        <rFont val="Cambria"/>
        <family val="1"/>
      </rPr>
      <t xml:space="preserve">como no se describen las actividades en la mettodologia, los resultados no son claros Impactos. al parecer se trata de desarrollar una erramienta para la enseñan za de operaciones unitarias, por tanto su impacto es local.  </t>
    </r>
  </si>
  <si>
    <r>
      <rPr>
        <b/>
        <sz val="11"/>
        <color indexed="8"/>
        <rFont val="Cambria"/>
        <family val="1"/>
      </rPr>
      <t>Planteamiento del Problema</t>
    </r>
    <r>
      <rPr>
        <sz val="11"/>
        <color indexed="8"/>
        <rFont val="Cambria"/>
        <family val="1"/>
      </rPr>
      <t>: No se define con claridad el problema porque se hace un recuento historico con muy poca relación con la pregunta de investigación, No se define adecuadamente el objeto de investigación. Teniendo en cuenta la pregunta formulada, este acápite debió enfocarse hacia los altos costos del suministro de químicos para el desarrollo de la tecnología de purificación de agua, Por otro lado, la pregunta formulada se puede responder teóricamente sin necesidad de experimentación.</t>
    </r>
    <r>
      <rPr>
        <b/>
        <sz val="11"/>
        <color indexed="8"/>
        <rFont val="Cambria"/>
        <family val="1"/>
      </rPr>
      <t xml:space="preserve"> Estado del arte</t>
    </r>
    <r>
      <rPr>
        <sz val="11"/>
        <color indexed="8"/>
        <rFont val="Cambria"/>
        <family val="1"/>
      </rPr>
      <t>: se limita a realizar una descripción de trabajos realizados por uno o dos autores, no es un estado del arte sobre aplicación de la teoría de control,  falta mucha revisión bibliográfica.</t>
    </r>
    <r>
      <rPr>
        <b/>
        <sz val="11"/>
        <color indexed="8"/>
        <rFont val="Cambria"/>
        <family val="1"/>
      </rPr>
      <t xml:space="preserve"> Objetivos</t>
    </r>
    <r>
      <rPr>
        <sz val="11"/>
        <color indexed="8"/>
        <rFont val="Cambria"/>
        <family val="1"/>
      </rPr>
      <t xml:space="preserve">: el objetivo general debería centrarse en la optimización del suministro de químicos para la tecnología conforme al planteamiento del problema. </t>
    </r>
    <r>
      <rPr>
        <b/>
        <sz val="11"/>
        <color indexed="8"/>
        <rFont val="Cambria"/>
        <family val="1"/>
      </rPr>
      <t>Metodología</t>
    </r>
    <r>
      <rPr>
        <sz val="11"/>
        <color indexed="8"/>
        <rFont val="Cambria"/>
        <family val="1"/>
      </rPr>
      <t xml:space="preserve">: para la implementación del  modelo matemático que considera el control del suministro de sustancias en la tecnología de purificación de agua no se determinaron variables, además  no se describen las actividades y  los experimentos que conducirán a la formulación de modelos que explican el comportamiento de las variables de respuesta, necesarios para la optimización y refinación del modelo. No se mencionan equipos, paquetes, software o lenguaje de programación a utilizar. Trayectoria: Hay evidencias de que el grupo de investigación ha trabajado en temas relacionados con modelamiento matemático y optimización. </t>
    </r>
    <r>
      <rPr>
        <b/>
        <sz val="11"/>
        <color indexed="8"/>
        <rFont val="Cambria"/>
        <family val="1"/>
      </rPr>
      <t>Resultados esperados</t>
    </r>
    <r>
      <rPr>
        <sz val="11"/>
        <color indexed="8"/>
        <rFont val="Cambria"/>
        <family val="1"/>
      </rPr>
      <t xml:space="preserve">: como no se describe el problema de investigación y las actividades en la metodología, los resultados no son claros, la optimización del modelo no implica necesariamente la optimización directa de los costos de suministro de químicos en la tecnología de purificación de agua para esto, el modelo matemático debe llevarse a nivel experimentación.  </t>
    </r>
    <r>
      <rPr>
        <b/>
        <sz val="11"/>
        <color indexed="8"/>
        <rFont val="Cambria"/>
        <family val="1"/>
      </rPr>
      <t>Impactos</t>
    </r>
    <r>
      <rPr>
        <sz val="11"/>
        <color indexed="8"/>
        <rFont val="Cambria"/>
        <family val="1"/>
      </rPr>
      <t>: teniendo en cuenta la cobertura de la tecnología y  trascendencia de su optimización mediante modelamiento matemático los impactos deberían tener mayor alcance</t>
    </r>
  </si>
  <si>
    <t>La propuesta no desarrolla en orden lògico los items establecidos en la convocatoria (planteamiento del problema, estado del arte, objetivos, etc.). No se describe la experiencia del Grupo de Investigación que avala a los jòvenes proponentes, tampoco se enuncian los impactos esperados de la investigación, no se incluye cronograma de actividades, ni tampoco se relaciona bibliografìa. Se debe revisar el objetivo específico: "Construir una base de datos de los emisores y receptores de remesas con su información personal, y así tener una base para futuros estudios como analizar un comportamiento inter-temporal del flujo migratorio", probablemente esta tarea es de competencia exclusiva del Banco de la Repùblica (información confidencial) utilizada en la construcciòn de la balanza de pagos. El periodo de evaluación (2013-2014) es muy corto.</t>
  </si>
  <si>
    <t>ANÁLISIS DE LAS VARIABLES QUE DETERMINAN EL DESTINO DE LAS REMESAS A LA CIUDAD DE SAN JUAN DE PASTO, DE LOS PAÍSES SURAMERICANOS DURANTE LOS AÑOS 2013 -2014.</t>
  </si>
  <si>
    <t>DISEÑO, CONSTRUCCIÓN, IMPLEMENTACIÓN DE UNA HERRAMIENTA PARA EL SEGUIMIENTO Y EVALUACIÓN DE LOS PLANES DE DESARROLLO MUNICIPALES PARA EL DEPARTAMENTO DE NARIÑO.</t>
  </si>
  <si>
    <t>CARACTERIZACIÓN DE LOS ELEMENTOS COMUNITARIOS Y ORGANIZATIVOS DE LOS  ACUEDUCTOS COMUNITARIOS DE LOS CORREGIMIENTOS DE MOCONDINO, PEJENDINO, BUESAQUILLO Y CUJACAL PERTENECIENTES AL CORREDOR ORIENTAL DEL MUNICIPIO DE PASTO.</t>
  </si>
  <si>
    <t>MODELO Y SIMULACION DE UN SISTEMA INTELIGENTE PARA EL MONITOREO COMPUTARIZADO DE UNA PLANTA PROCESADORA DE ALIMENTOS DE LA UNIVERSIDAD COOPERATIVA DE COLOMBIA EN PASTO.</t>
  </si>
  <si>
    <t>APLICACIÓN DE TEORÍA DE CONTROL EN LA TECNOLOGÍA DE OXIDACIÓN AVANZADA PCFH PARA LA PRODUCCIÓN DE AGUA POTABLE EN EL DEPARTAMENTO DE NARIÑO.</t>
  </si>
  <si>
    <t>VIOLENCIAS URBANAS Y DINAMICAS INSTITUYENTES DE LAS FRONTERAS IMAGINARIAS EN LA COMUNA 10 DEL MUNICIPIO DE PASTO - COLOMBIA</t>
  </si>
  <si>
    <t xml:space="preserve">¡EXISTE UNA BURBUJA INMOBILIARIA EN SAN JUA NDE PASTO? DIAGNOSTICO Y PROSPECTIVA DEL PRECIO DE VIVIENDA DE NO INTERÉS SOCIAL (NO VIS) </t>
  </si>
  <si>
    <t>UNIVERSIDAD MARIANA</t>
  </si>
  <si>
    <t>ESTUDIO DE VULNARABILIDAD DE LAS ESTRUCTURAS DE LA POBLACIÓN DE SANTIAGO XALITZINTLA, MEXICO ANTE EL IMPACTO DE LAHARES PROVENIENTES DEL VOLCAN POPOCATÉPEL</t>
  </si>
  <si>
    <t>UNIVERSIDAD COOPERATIVA DE COLOMBIA</t>
  </si>
  <si>
    <t> GONZALEZ</t>
  </si>
  <si>
    <t>OLIVO</t>
  </si>
  <si>
    <t> 1085925883</t>
  </si>
  <si>
    <t>GRUPO DE INVESTIGACION EN PRODUCCION DE FRUTALES ANDINOS</t>
  </si>
  <si>
    <t>Investigación incrementar la calidad del cultivo de lulo mediante el desarrollo de un paquete tecnológico para el injerto en Arboleda, Nariño, Occidente.</t>
  </si>
  <si>
    <t>COMPONENTE</t>
  </si>
  <si>
    <t>B</t>
  </si>
  <si>
    <t>A</t>
  </si>
  <si>
    <t>PREMIOS Y RECONOCIMIENTOS</t>
  </si>
  <si>
    <t>Trabajo de Grado con Mencion meritoria. Mencion de honor en Segundo Salon de Arte de San Juan de Pasto</t>
  </si>
  <si>
    <t>Aprobacion del 50% de beca por promedio en los periodos: Julio - diciembre de 2013; Enero - Junio de 2014; Julio - Diciembre de 2014</t>
  </si>
  <si>
    <t xml:space="preserve">Tesis de Grado Meritoria </t>
  </si>
  <si>
    <t xml:space="preserve">Matricula de honor en el periodo A de 2007; matricula de honor en los periodos A y B de 2009 y matricula de honor en los periodos A y B de 2010. Reconocimiento como egresado distinguido de la universidad de Nariño. </t>
  </si>
  <si>
    <t>Matricula de honor por buen rendimiento  académico.</t>
  </si>
  <si>
    <t>Obtención Segundo Puesto Torneo de Debates FENADECO, Primer puesto olimpiadas regionales FENADECO.</t>
  </si>
  <si>
    <t>OBTENCION MATRICULA DE HONOR.</t>
  </si>
  <si>
    <t>Premios y Reconocimientos</t>
  </si>
  <si>
    <t>Trayectoria Investigativa</t>
  </si>
  <si>
    <t>Promedio académico (30%)</t>
  </si>
  <si>
    <t>Premios y reconocimientos (5%)</t>
  </si>
  <si>
    <t>Experiencia en Grupos de Investigación (10%)</t>
  </si>
  <si>
    <t>Evaluación Propuesta Investigación (50%)</t>
  </si>
  <si>
    <t>Procedencia Minorías étnicas (5%)</t>
  </si>
  <si>
    <t>Si bien esta investigación es muy valiosa en el àrea de investigación en riesgos, amenazas y medio ambiente, la presente convocatoria en el Componente busca fortalecer Grupos de Investigación de entidades del Sistema Nacional de Ciencia, Tecnología e Innovación (SNCTI) en áreas priorizadas por el departamento de Nariño, de acuerdo con las apuestas productivas regionales, aplicando la metodología de “aprender – haciendo con criterio”. Se propone realizar esta investigación en México, lo cual va en contravía del objeto del Fondo de CTeI-SGR , cual pretende fortalecer las capacidades regionales del departamento del país.</t>
  </si>
  <si>
    <t>Si bien el tema es pertinente para la región, en la propuesta de investigaciòn no se describe en qué consiste el aboratorio de exportaciones de hortalizas en el departamento de Nariño. Los objetivos tal como estàn formulados no conducen a este propósito,  por ejemplo, el objetivo especìfico: Hacer el estudio técnico de siembra y sus aspectos relacionados con la producción de hortalizas requiere la participaciòn de un profesional con experticia en este tema. No se relaciona los resultados esperados, ni los impactos esperados. Tampoco se relaciona ninguna bibliografìa.</t>
  </si>
  <si>
    <t>El resultado esperado: "La creación del un invernadero en la Graja Botana equipado con un sistema acuapónico funcional a través del tiempo " no es un entregable de esta investigaciòn. Entre los objetivos específicos no se contempla la transferencia de tecnologìa o conocimiento. No se relaciona la trayectoria y experiencia del grupo de investigación.</t>
  </si>
  <si>
    <t>ESTUDIO DE FACTIBILIDAD PARA LA IMPLEMENTACION DE UN LABORATORIO DE EXPORTACION DE HORTALIZAS PARA EL DEPARTAMETNO DE NARIÑO.</t>
  </si>
  <si>
    <t>ARTERIA ESPACIO PARA LA PARTICIPACION - CREACION. "UNA VISION DEL ARTE COMO GENERADOR DE RELACIONES COMUNITARIAS".</t>
  </si>
  <si>
    <t>CARACTERIZACIÓN DE LAS PERSONAS VÍCTIMAS DEL CONFLICTO ARMADO QUE SON ATENDIDAS EN LA CIUDAD SAN JUAN DE PASTO PARA LA CREACIÓN DE UN PROGRAMA DE ATENCIÓN INTEGRAL DESDE UN ABORDAJE INTERDISCIPLINAR.</t>
  </si>
  <si>
    <t>EVALUACIÓN DE DIFERENTES DISTANCIAS DE SIEMBRA Y NIVELES DE FERTILIZACIÓN EN EL CULTIVO DE LULO SOLANUMQUITOENSE LAM , CON BASE EN PLANTAS INJERTADAS EN LOS MUNICIPIOS DE TANGUA Y ARBOLEDA DEL DEPARTAMENTO DE NARIÑO</t>
  </si>
  <si>
    <t>CARLOS ERNESTO</t>
  </si>
  <si>
    <t xml:space="preserve">En la propuesta no se registran los tratamientos que se van a utilizar, ni las distancias de siembra, ni tampoco los niveles de fertilización. </t>
  </si>
  <si>
    <t>Las personas que se relacionan a continuación NO son beneficiarias de las becas - pasantía de la Convocatoria de Jóvenes Investigadores en Innovadores realizada por la Gobernación del Departamento de Nariño en el marco del proyecto: Fortalecimiento de capacidades regionales en investigación, desarrollo tecnológico e innovación financiado con recursos del Fondo de Ciencia, Tecnología e Innovación del Sistema General de Regalías. Cualquier inconformidad con los resultados, favor manifestarla por escrito dentro del plazo establecido en la convocatoria.</t>
  </si>
  <si>
    <t xml:space="preserve">En la convocatoria se había solicitado una propuesta de investigación de máximo 7 hojas y la presente propuesta tiene una extensión de 18 hojas, incluida la bibliografía. Se hubiese podido sintetizar mejor la información. </t>
  </si>
  <si>
    <t>EVALUACION DE LA RELACION DE LA CALIDAD COMPOSICIONAL Y SANITARIA DE LA LECHE EN HEMBRAS ELITES, CON LA INCIDENCIA DEL COMPORTAMIENTO NUTRICIONAL Y REPRODUCTIVO EN HATOS LECHEROS DEL DEPARTAMENTO DE NARIÑO.</t>
  </si>
  <si>
    <t>Investigación selección mediante modelos genómicos y poli génicos para el mejoramiento genético de los bovinos de leche en el trópico alto de Nariño.</t>
  </si>
  <si>
    <t>PRODUCCIÓN Y SANIDAD ANIMAL - CUYES</t>
  </si>
  <si>
    <t>DIANA MILENA</t>
  </si>
  <si>
    <t>MARTINEZ</t>
  </si>
  <si>
    <t>DAVID</t>
  </si>
  <si>
    <t> 1085294726</t>
  </si>
  <si>
    <t>Fecha de publicación: Octubre 27 de 2014</t>
  </si>
  <si>
    <t>LISTADO DEFINITIVO DE JOVENES NO BENEFICIARIOS DE LAS BECAS PASANTIA</t>
  </si>
  <si>
    <t>FUENTES</t>
  </si>
  <si>
    <t>CABRERA</t>
  </si>
  <si>
    <t>LUIS ALBERTO</t>
  </si>
  <si>
    <t> CENTRO DE DESARROLLO REGIONAL -CEDRE</t>
  </si>
  <si>
    <t>INCIDENCIA DE LOS PRINCIPALES FACTORES DE EMPRENDIMIENTO SOBRE LA ECONOMIA FORMAL EN LA PEQUEÑA, MEDIANA Y GRAN EMPRESA DEL MUNICIPIO DE PASTO 2009 - 2014</t>
  </si>
  <si>
    <t>GINNA ALEXANDRA</t>
  </si>
  <si>
    <t>No presentó Certificado corregido de notas.</t>
  </si>
  <si>
    <t>Por petición escrita de la joven postulante se revisó nuevamente el contenido de la propuesta, donde se encontró que efectivamente, se incluyó en la misma el cronograma de actividades. Se tuvo en cuenta en la evaluación los reconocimientos académicas.</t>
  </si>
  <si>
    <t xml:space="preserve">Por petición escrita de la joven postulante se revisó nuevamente el contenido de la propuesta, donde se encontró que efectivamente, se incluyó en la misma el cronograma de actividades. </t>
  </si>
  <si>
    <t> 1089030821</t>
  </si>
  <si>
    <t> LOPEZ</t>
  </si>
  <si>
    <t> RUIZ</t>
  </si>
  <si>
    <t> PAOLA MARIBEL</t>
  </si>
  <si>
    <t>IDENTIFICAR LAS CARACTERISTICAS DE MODELOS DE RESPONSABILIDAD SOCIAL EMPRESARIAL EN LAS PYMES EN LA CIUDAD DE SAN JUAN DE PASTO 201-2015.</t>
  </si>
  <si>
    <t>En la propuesta de investigación no se relaciona la trayectoria y experiencia del grupo de investigación que respalda académicamente al joven.</t>
  </si>
  <si>
    <t> 1085289155</t>
  </si>
  <si>
    <t> PATIÑO</t>
  </si>
  <si>
    <t> PANTOJA</t>
  </si>
  <si>
    <t> LEIDY ALEJANDRA</t>
  </si>
  <si>
    <t> GALERAS.NET</t>
  </si>
  <si>
    <t>RESCATE DEL CONOCIMIENTO DE LA HISTORIA E IDENTIDAD  CULTURAL DE SAN JUAN DE PASTO A TRAVES DE LAS TIC</t>
  </si>
  <si>
    <t>CAROLINA XIMENA</t>
  </si>
  <si>
    <t> ROSERO</t>
  </si>
  <si>
    <t> 1085270605</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</si>
</sst>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yyyy\-mm\-dd;@"/>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_(* #,##0.0_);_(* \(#,##0.0\);_(* &quot;-&quot;??_);_(@_)"/>
    <numFmt numFmtId="188" formatCode="_(* #,##0_);_(* \(#,##0\);_(* &quot;-&quot;??_);_(@_)"/>
  </numFmts>
  <fonts count="63">
    <font>
      <sz val="11"/>
      <color theme="1"/>
      <name val="Calibri"/>
      <family val="2"/>
    </font>
    <font>
      <sz val="11"/>
      <color indexed="8"/>
      <name val="Calibri"/>
      <family val="2"/>
    </font>
    <font>
      <sz val="8"/>
      <name val="Calibri"/>
      <family val="2"/>
    </font>
    <font>
      <b/>
      <sz val="9"/>
      <name val="Tahoma"/>
      <family val="2"/>
    </font>
    <font>
      <sz val="9"/>
      <name val="Tahoma"/>
      <family val="2"/>
    </font>
    <font>
      <sz val="11"/>
      <color indexed="8"/>
      <name val="Cambria"/>
      <family val="1"/>
    </font>
    <font>
      <b/>
      <sz val="11"/>
      <color indexed="8"/>
      <name val="Cambr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mbria"/>
      <family val="1"/>
    </font>
    <font>
      <b/>
      <sz val="9"/>
      <color indexed="8"/>
      <name val="Calibri"/>
      <family val="2"/>
    </font>
    <font>
      <b/>
      <sz val="13"/>
      <color indexed="8"/>
      <name val="Cambria"/>
      <family val="1"/>
    </font>
    <font>
      <b/>
      <sz val="14"/>
      <color indexed="8"/>
      <name val="Cambria"/>
      <family val="1"/>
    </font>
    <font>
      <b/>
      <sz val="20"/>
      <color indexed="8"/>
      <name val="Cambria"/>
      <family val="1"/>
    </font>
    <font>
      <sz val="14"/>
      <color indexed="8"/>
      <name val="Calibri"/>
      <family val="2"/>
    </font>
    <font>
      <sz val="15"/>
      <color indexed="8"/>
      <name val="Cambria"/>
      <family val="1"/>
    </font>
    <font>
      <b/>
      <sz val="12"/>
      <color indexed="8"/>
      <name val="Cambria"/>
      <family val="1"/>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Cambria"/>
      <family val="1"/>
    </font>
    <font>
      <b/>
      <sz val="11"/>
      <color theme="1"/>
      <name val="Cambria"/>
      <family val="1"/>
    </font>
    <font>
      <b/>
      <sz val="9"/>
      <color theme="1"/>
      <name val="Calibri"/>
      <family val="2"/>
    </font>
    <font>
      <b/>
      <sz val="12"/>
      <color theme="1"/>
      <name val="Calibri"/>
      <family val="2"/>
    </font>
    <font>
      <b/>
      <sz val="12"/>
      <color theme="1"/>
      <name val="Cambria"/>
      <family val="1"/>
    </font>
    <font>
      <b/>
      <sz val="13"/>
      <color theme="1"/>
      <name val="Cambria"/>
      <family val="1"/>
    </font>
    <font>
      <b/>
      <sz val="14"/>
      <color theme="1"/>
      <name val="Cambria"/>
      <family val="1"/>
    </font>
    <font>
      <b/>
      <sz val="20"/>
      <color theme="1"/>
      <name val="Cambria"/>
      <family val="1"/>
    </font>
    <font>
      <sz val="14"/>
      <color theme="1"/>
      <name val="Calibri"/>
      <family val="2"/>
    </font>
    <font>
      <sz val="15"/>
      <color theme="1"/>
      <name val="Cambria"/>
      <family val="1"/>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5" fillId="20"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50">
    <xf numFmtId="0" fontId="0" fillId="0" borderId="0" xfId="0" applyFont="1" applyAlignment="1">
      <alignment/>
    </xf>
    <xf numFmtId="0" fontId="0" fillId="32" borderId="0" xfId="0" applyFill="1" applyAlignment="1">
      <alignment/>
    </xf>
    <xf numFmtId="0" fontId="52" fillId="32" borderId="10" xfId="0" applyFont="1" applyFill="1" applyBorder="1" applyAlignment="1">
      <alignment vertical="center" wrapText="1"/>
    </xf>
    <xf numFmtId="0" fontId="52" fillId="32" borderId="10" xfId="0" applyFont="1" applyFill="1" applyBorder="1" applyAlignment="1">
      <alignment horizontal="left" vertical="center" wrapText="1"/>
    </xf>
    <xf numFmtId="0" fontId="0" fillId="32" borderId="10" xfId="0" applyFill="1" applyBorder="1" applyAlignment="1">
      <alignment vertical="center" wrapText="1"/>
    </xf>
    <xf numFmtId="0" fontId="25" fillId="32" borderId="10" xfId="0" applyFont="1" applyFill="1" applyBorder="1" applyAlignment="1">
      <alignment horizontal="center" vertical="center" wrapText="1"/>
    </xf>
    <xf numFmtId="0" fontId="52" fillId="32" borderId="10" xfId="0" applyFont="1" applyFill="1" applyBorder="1" applyAlignment="1">
      <alignment horizontal="center" vertical="center" wrapText="1"/>
    </xf>
    <xf numFmtId="0" fontId="52" fillId="32" borderId="10" xfId="0" applyFont="1" applyFill="1" applyBorder="1" applyAlignment="1">
      <alignment horizontal="left" vertical="center" wrapText="1" shrinkToFit="1"/>
    </xf>
    <xf numFmtId="0" fontId="52" fillId="32" borderId="10" xfId="0" applyFont="1" applyFill="1" applyBorder="1" applyAlignment="1">
      <alignment horizontal="center" vertical="center" wrapText="1" shrinkToFit="1"/>
    </xf>
    <xf numFmtId="1" fontId="52" fillId="32" borderId="10" xfId="0" applyNumberFormat="1" applyFont="1" applyFill="1" applyBorder="1" applyAlignment="1">
      <alignment horizontal="center" vertical="center" wrapText="1"/>
    </xf>
    <xf numFmtId="1" fontId="53" fillId="32" borderId="10" xfId="0" applyNumberFormat="1" applyFont="1" applyFill="1" applyBorder="1" applyAlignment="1">
      <alignment horizontal="center" vertical="center" wrapText="1"/>
    </xf>
    <xf numFmtId="181" fontId="52" fillId="32" borderId="10" xfId="0" applyNumberFormat="1" applyFont="1" applyFill="1" applyBorder="1" applyAlignment="1">
      <alignment horizontal="center" vertical="center" wrapText="1"/>
    </xf>
    <xf numFmtId="181" fontId="53" fillId="32" borderId="10" xfId="0" applyNumberFormat="1" applyFont="1" applyFill="1" applyBorder="1" applyAlignment="1">
      <alignment horizontal="center" vertical="center" wrapText="1"/>
    </xf>
    <xf numFmtId="2" fontId="52" fillId="32" borderId="10" xfId="0" applyNumberFormat="1" applyFont="1" applyFill="1" applyBorder="1" applyAlignment="1">
      <alignment horizontal="center" vertical="center" wrapText="1" shrinkToFit="1"/>
    </xf>
    <xf numFmtId="0" fontId="5" fillId="32" borderId="10" xfId="0" applyFont="1" applyFill="1" applyBorder="1" applyAlignment="1">
      <alignment horizontal="left" vertical="center" wrapText="1"/>
    </xf>
    <xf numFmtId="0" fontId="5" fillId="32" borderId="10" xfId="0" applyFont="1" applyFill="1" applyBorder="1" applyAlignment="1">
      <alignment horizontal="center" vertical="center" wrapText="1"/>
    </xf>
    <xf numFmtId="0" fontId="5" fillId="32" borderId="10" xfId="0" applyFont="1" applyFill="1" applyBorder="1" applyAlignment="1">
      <alignment vertical="center" wrapText="1"/>
    </xf>
    <xf numFmtId="0" fontId="5" fillId="32" borderId="10" xfId="0" applyFont="1" applyFill="1" applyBorder="1" applyAlignment="1">
      <alignment vertical="center" wrapText="1"/>
    </xf>
    <xf numFmtId="2" fontId="0" fillId="32" borderId="10" xfId="0" applyNumberFormat="1" applyFill="1" applyBorder="1" applyAlignment="1">
      <alignment horizontal="center" vertical="center" wrapText="1"/>
    </xf>
    <xf numFmtId="0" fontId="0" fillId="32" borderId="10" xfId="0" applyFill="1" applyBorder="1" applyAlignment="1">
      <alignment horizontal="center" vertical="center" wrapText="1"/>
    </xf>
    <xf numFmtId="1" fontId="0" fillId="32" borderId="10" xfId="0" applyNumberFormat="1" applyFill="1" applyBorder="1" applyAlignment="1">
      <alignment horizontal="center" vertical="center" wrapText="1"/>
    </xf>
    <xf numFmtId="1" fontId="51"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54" fillId="33" borderId="0" xfId="0" applyFont="1" applyFill="1" applyAlignment="1">
      <alignment horizontal="center" vertical="center" wrapText="1"/>
    </xf>
    <xf numFmtId="0" fontId="54" fillId="33" borderId="10" xfId="0" applyFont="1" applyFill="1" applyBorder="1" applyAlignment="1">
      <alignment horizontal="center" vertical="center" wrapText="1"/>
    </xf>
    <xf numFmtId="0" fontId="52" fillId="32" borderId="10" xfId="0" applyFont="1" applyFill="1" applyBorder="1" applyAlignment="1">
      <alignment horizontal="right" vertical="center" wrapText="1"/>
    </xf>
    <xf numFmtId="0" fontId="5" fillId="32" borderId="10" xfId="0" applyFont="1" applyFill="1" applyBorder="1" applyAlignment="1">
      <alignment horizontal="right" vertical="center" wrapText="1"/>
    </xf>
    <xf numFmtId="181" fontId="52" fillId="34" borderId="10" xfId="0" applyNumberFormat="1" applyFont="1" applyFill="1" applyBorder="1" applyAlignment="1">
      <alignment horizontal="center" vertical="center" wrapText="1"/>
    </xf>
    <xf numFmtId="181" fontId="53" fillId="34"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51"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7" fillId="32" borderId="0" xfId="0" applyFont="1" applyFill="1" applyAlignment="1">
      <alignment horizontal="center"/>
    </xf>
    <xf numFmtId="0" fontId="58" fillId="32" borderId="0" xfId="0" applyFont="1" applyFill="1" applyAlignment="1">
      <alignment horizontal="center"/>
    </xf>
    <xf numFmtId="0" fontId="59" fillId="32" borderId="0" xfId="0" applyFont="1" applyFill="1" applyAlignment="1">
      <alignment horizontal="center"/>
    </xf>
    <xf numFmtId="0" fontId="58" fillId="32" borderId="0" xfId="0" applyFont="1" applyFill="1" applyAlignment="1">
      <alignment horizontal="center" vertical="center" wrapText="1"/>
    </xf>
    <xf numFmtId="0" fontId="60" fillId="0" borderId="0" xfId="0" applyFont="1" applyAlignment="1">
      <alignment horizontal="center" vertical="center" wrapText="1"/>
    </xf>
    <xf numFmtId="0" fontId="61" fillId="32"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666750</xdr:colOff>
      <xdr:row>1</xdr:row>
      <xdr:rowOff>95250</xdr:rowOff>
    </xdr:from>
    <xdr:to>
      <xdr:col>34</xdr:col>
      <xdr:colOff>666750</xdr:colOff>
      <xdr:row>5</xdr:row>
      <xdr:rowOff>142875</xdr:rowOff>
    </xdr:to>
    <xdr:pic>
      <xdr:nvPicPr>
        <xdr:cNvPr id="1" name="Picture 8"/>
        <xdr:cNvPicPr preferRelativeResize="1">
          <a:picLocks noChangeAspect="1"/>
        </xdr:cNvPicPr>
      </xdr:nvPicPr>
      <xdr:blipFill>
        <a:blip r:embed="rId1"/>
        <a:stretch>
          <a:fillRect/>
        </a:stretch>
      </xdr:blipFill>
      <xdr:spPr>
        <a:xfrm>
          <a:off x="40852725" y="285750"/>
          <a:ext cx="9525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293"/>
  <sheetViews>
    <sheetView tabSelected="1" zoomScale="70" zoomScaleNormal="70" zoomScalePageLayoutView="0" workbookViewId="0" topLeftCell="A10">
      <selection activeCell="I15" sqref="I15"/>
    </sheetView>
  </sheetViews>
  <sheetFormatPr defaultColWidth="11.421875" defaultRowHeight="15"/>
  <cols>
    <col min="1" max="1" width="5.421875" style="0" customWidth="1"/>
    <col min="2" max="2" width="4.7109375" style="0" customWidth="1"/>
    <col min="3" max="3" width="15.57421875" style="0" customWidth="1"/>
    <col min="4" max="4" width="14.140625" style="0" customWidth="1"/>
    <col min="5" max="5" width="16.7109375" style="0" customWidth="1"/>
    <col min="6" max="6" width="16.28125" style="0" customWidth="1"/>
    <col min="7" max="7" width="17.28125" style="0" customWidth="1"/>
    <col min="8" max="8" width="28.57421875" style="0" customWidth="1"/>
    <col min="9" max="9" width="27.8515625" style="0" customWidth="1"/>
    <col min="10" max="10" width="18.00390625" style="0" customWidth="1"/>
    <col min="11" max="11" width="35.7109375" style="0" customWidth="1"/>
    <col min="12" max="12" width="38.8515625" style="0" customWidth="1"/>
    <col min="13" max="13" width="10.7109375" style="0" customWidth="1"/>
    <col min="14" max="14" width="11.140625" style="0" customWidth="1"/>
    <col min="15" max="15" width="14.140625" style="0" customWidth="1"/>
    <col min="20" max="23" width="16.7109375" style="0" customWidth="1"/>
    <col min="24" max="27" width="14.7109375" style="0" customWidth="1"/>
    <col min="29" max="29" width="90.421875" style="0" customWidth="1"/>
    <col min="30" max="31" width="12.8515625" style="0" customWidth="1"/>
    <col min="32" max="34" width="14.28125" style="0" customWidth="1"/>
  </cols>
  <sheetData>
    <row r="1" spans="1:91"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1:95" ht="16.5">
      <c r="A2" s="44" t="s">
        <v>99</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row>
    <row r="3" spans="1:95" ht="16.5">
      <c r="A3" s="44" t="s">
        <v>100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row>
    <row r="4" spans="1:95"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row>
    <row r="5" spans="1:95" ht="18">
      <c r="A5" s="45" t="s">
        <v>101</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row>
    <row r="6" spans="1:95" ht="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row>
    <row r="7" spans="1:95" ht="25.5">
      <c r="A7" s="46" t="s">
        <v>192</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row>
    <row r="8" spans="1:95" ht="18">
      <c r="A8" s="47" t="s">
        <v>191</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row>
    <row r="9" spans="1:95" ht="10.5" customHeight="1">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row>
    <row r="10" spans="1:95" ht="48" customHeight="1">
      <c r="A10" s="49" t="s">
        <v>182</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row>
    <row r="11" spans="1:95"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row>
    <row r="12" spans="1:95" ht="17.25" customHeight="1">
      <c r="A12" s="41" t="s">
        <v>0</v>
      </c>
      <c r="B12" s="41" t="s">
        <v>1</v>
      </c>
      <c r="C12" s="41"/>
      <c r="D12" s="41" t="s">
        <v>2</v>
      </c>
      <c r="E12" s="41"/>
      <c r="F12" s="41"/>
      <c r="G12" s="41" t="s">
        <v>105</v>
      </c>
      <c r="H12" s="41" t="s">
        <v>104</v>
      </c>
      <c r="I12" s="41" t="s">
        <v>98</v>
      </c>
      <c r="J12" s="41" t="s">
        <v>155</v>
      </c>
      <c r="K12" s="31" t="s">
        <v>117</v>
      </c>
      <c r="L12" s="31" t="s">
        <v>158</v>
      </c>
      <c r="M12" s="32" t="s">
        <v>166</v>
      </c>
      <c r="N12" s="33"/>
      <c r="O12" s="31" t="s">
        <v>106</v>
      </c>
      <c r="P12" s="31" t="s">
        <v>83</v>
      </c>
      <c r="Q12" s="31"/>
      <c r="R12" s="31" t="s">
        <v>86</v>
      </c>
      <c r="S12" s="31"/>
      <c r="T12" s="43" t="s">
        <v>107</v>
      </c>
      <c r="U12" s="43"/>
      <c r="V12" s="43"/>
      <c r="W12" s="43"/>
      <c r="X12" s="43"/>
      <c r="Y12" s="43"/>
      <c r="Z12" s="43"/>
      <c r="AA12" s="43"/>
      <c r="AB12" s="37" t="s">
        <v>116</v>
      </c>
      <c r="AC12" s="36" t="s">
        <v>118</v>
      </c>
      <c r="AD12" s="38" t="s">
        <v>107</v>
      </c>
      <c r="AE12" s="39"/>
      <c r="AF12" s="39"/>
      <c r="AG12" s="39"/>
      <c r="AH12" s="40"/>
      <c r="AI12" s="37" t="s">
        <v>136</v>
      </c>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row>
    <row r="13" spans="1:95" ht="40.5" customHeight="1">
      <c r="A13" s="41"/>
      <c r="B13" s="41"/>
      <c r="C13" s="41"/>
      <c r="D13" s="41"/>
      <c r="E13" s="41"/>
      <c r="F13" s="41"/>
      <c r="G13" s="41"/>
      <c r="H13" s="41"/>
      <c r="I13" s="41"/>
      <c r="J13" s="41"/>
      <c r="K13" s="31"/>
      <c r="L13" s="31"/>
      <c r="M13" s="34"/>
      <c r="N13" s="35"/>
      <c r="O13" s="31"/>
      <c r="P13" s="31"/>
      <c r="Q13" s="31"/>
      <c r="R13" s="31"/>
      <c r="S13" s="31"/>
      <c r="T13" s="42" t="s">
        <v>108</v>
      </c>
      <c r="U13" s="42" t="s">
        <v>109</v>
      </c>
      <c r="V13" s="42" t="s">
        <v>110</v>
      </c>
      <c r="W13" s="42" t="s">
        <v>111</v>
      </c>
      <c r="X13" s="42" t="s">
        <v>112</v>
      </c>
      <c r="Y13" s="42" t="s">
        <v>113</v>
      </c>
      <c r="Z13" s="42" t="s">
        <v>114</v>
      </c>
      <c r="AA13" s="42" t="s">
        <v>115</v>
      </c>
      <c r="AB13" s="37"/>
      <c r="AC13" s="36"/>
      <c r="AD13" s="37" t="s">
        <v>168</v>
      </c>
      <c r="AE13" s="36" t="s">
        <v>167</v>
      </c>
      <c r="AF13" s="36"/>
      <c r="AG13" s="37" t="s">
        <v>171</v>
      </c>
      <c r="AH13" s="37" t="s">
        <v>172</v>
      </c>
      <c r="AI13" s="37"/>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row>
    <row r="14" spans="1:95" ht="45.75" customHeight="1">
      <c r="A14" s="41"/>
      <c r="B14" s="41"/>
      <c r="C14" s="41"/>
      <c r="D14" s="41"/>
      <c r="E14" s="41"/>
      <c r="F14" s="41"/>
      <c r="G14" s="41"/>
      <c r="H14" s="41"/>
      <c r="I14" s="41"/>
      <c r="J14" s="41"/>
      <c r="K14" s="31"/>
      <c r="L14" s="31"/>
      <c r="M14" s="24" t="s">
        <v>84</v>
      </c>
      <c r="N14" s="24" t="s">
        <v>85</v>
      </c>
      <c r="O14" s="31"/>
      <c r="P14" s="24" t="s">
        <v>84</v>
      </c>
      <c r="Q14" s="24" t="s">
        <v>85</v>
      </c>
      <c r="R14" s="24" t="s">
        <v>84</v>
      </c>
      <c r="S14" s="24" t="s">
        <v>85</v>
      </c>
      <c r="T14" s="42"/>
      <c r="U14" s="42"/>
      <c r="V14" s="42"/>
      <c r="W14" s="42"/>
      <c r="X14" s="42"/>
      <c r="Y14" s="42"/>
      <c r="Z14" s="42"/>
      <c r="AA14" s="42"/>
      <c r="AB14" s="37"/>
      <c r="AC14" s="36"/>
      <c r="AD14" s="37"/>
      <c r="AE14" s="25" t="s">
        <v>169</v>
      </c>
      <c r="AF14" s="26" t="s">
        <v>170</v>
      </c>
      <c r="AG14" s="37"/>
      <c r="AH14" s="37"/>
      <c r="AI14" s="37"/>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row>
    <row r="15" spans="1:95" ht="334.5" customHeight="1">
      <c r="A15" s="5">
        <v>1</v>
      </c>
      <c r="B15" s="2" t="s">
        <v>3</v>
      </c>
      <c r="C15" s="27" t="s">
        <v>11</v>
      </c>
      <c r="D15" s="2" t="s">
        <v>12</v>
      </c>
      <c r="E15" s="2" t="s">
        <v>13</v>
      </c>
      <c r="F15" s="2" t="s">
        <v>14</v>
      </c>
      <c r="G15" s="2" t="s">
        <v>149</v>
      </c>
      <c r="H15" s="2" t="s">
        <v>15</v>
      </c>
      <c r="I15" s="2" t="s">
        <v>16</v>
      </c>
      <c r="J15" s="6" t="s">
        <v>156</v>
      </c>
      <c r="K15" s="7" t="s">
        <v>89</v>
      </c>
      <c r="L15" s="7"/>
      <c r="M15" s="23"/>
      <c r="N15" s="23">
        <v>1</v>
      </c>
      <c r="O15" s="8">
        <v>4.03</v>
      </c>
      <c r="P15" s="23"/>
      <c r="Q15" s="23">
        <v>1</v>
      </c>
      <c r="R15" s="8"/>
      <c r="S15" s="8"/>
      <c r="T15" s="11">
        <v>7</v>
      </c>
      <c r="U15" s="11">
        <v>6.5</v>
      </c>
      <c r="V15" s="11">
        <v>5</v>
      </c>
      <c r="W15" s="11">
        <v>3</v>
      </c>
      <c r="X15" s="11">
        <v>2</v>
      </c>
      <c r="Y15" s="11">
        <v>4</v>
      </c>
      <c r="Z15" s="11">
        <v>4</v>
      </c>
      <c r="AA15" s="11">
        <v>0</v>
      </c>
      <c r="AB15" s="12">
        <f aca="true" t="shared" si="0" ref="AB15:AB35">SUM(T15:AA15)</f>
        <v>31.5</v>
      </c>
      <c r="AC15" s="3" t="s">
        <v>119</v>
      </c>
      <c r="AD15" s="29">
        <f aca="true" t="shared" si="1" ref="AD15:AD35">+(30*O15)/5</f>
        <v>24.18</v>
      </c>
      <c r="AE15" s="29">
        <f aca="true" t="shared" si="2" ref="AE15:AE35">M15*5</f>
        <v>0</v>
      </c>
      <c r="AF15" s="29">
        <f aca="true" t="shared" si="3" ref="AF15:AF35">R15*10</f>
        <v>0</v>
      </c>
      <c r="AG15" s="29">
        <f aca="true" t="shared" si="4" ref="AG15:AG35">AB15</f>
        <v>31.5</v>
      </c>
      <c r="AH15" s="29">
        <f aca="true" t="shared" si="5" ref="AH15:AH23">5*P15</f>
        <v>0</v>
      </c>
      <c r="AI15" s="30">
        <f aca="true" t="shared" si="6" ref="AI15:AI35">AD15+AE15+AF15+AG15+AH15</f>
        <v>55.68</v>
      </c>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row>
    <row r="16" spans="1:95" ht="108.75" customHeight="1">
      <c r="A16" s="5">
        <v>2</v>
      </c>
      <c r="B16" s="2" t="s">
        <v>3</v>
      </c>
      <c r="C16" s="27" t="s">
        <v>17</v>
      </c>
      <c r="D16" s="2" t="s">
        <v>18</v>
      </c>
      <c r="E16" s="2" t="s">
        <v>8</v>
      </c>
      <c r="F16" s="2" t="s">
        <v>19</v>
      </c>
      <c r="G16" s="2" t="s">
        <v>147</v>
      </c>
      <c r="H16" s="2" t="s">
        <v>20</v>
      </c>
      <c r="I16" s="2" t="s">
        <v>7</v>
      </c>
      <c r="J16" s="6" t="s">
        <v>156</v>
      </c>
      <c r="K16" s="7" t="s">
        <v>176</v>
      </c>
      <c r="L16" s="7"/>
      <c r="M16" s="23"/>
      <c r="N16" s="23">
        <v>1</v>
      </c>
      <c r="O16" s="8">
        <v>4.22</v>
      </c>
      <c r="P16" s="23"/>
      <c r="Q16" s="23">
        <v>1</v>
      </c>
      <c r="R16" s="8"/>
      <c r="S16" s="8"/>
      <c r="T16" s="9">
        <v>8</v>
      </c>
      <c r="U16" s="9">
        <v>5</v>
      </c>
      <c r="V16" s="9">
        <v>4</v>
      </c>
      <c r="W16" s="9">
        <v>4</v>
      </c>
      <c r="X16" s="9">
        <v>5</v>
      </c>
      <c r="Y16" s="9">
        <v>0</v>
      </c>
      <c r="Z16" s="9">
        <v>0</v>
      </c>
      <c r="AA16" s="9">
        <v>4</v>
      </c>
      <c r="AB16" s="10">
        <f t="shared" si="0"/>
        <v>30</v>
      </c>
      <c r="AC16" s="3" t="s">
        <v>174</v>
      </c>
      <c r="AD16" s="29">
        <f t="shared" si="1"/>
        <v>25.32</v>
      </c>
      <c r="AE16" s="29">
        <f t="shared" si="2"/>
        <v>0</v>
      </c>
      <c r="AF16" s="29">
        <f t="shared" si="3"/>
        <v>0</v>
      </c>
      <c r="AG16" s="29">
        <f t="shared" si="4"/>
        <v>30</v>
      </c>
      <c r="AH16" s="29">
        <f t="shared" si="5"/>
        <v>0</v>
      </c>
      <c r="AI16" s="30">
        <f t="shared" si="6"/>
        <v>55.32</v>
      </c>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row>
    <row r="17" spans="1:95" ht="153" customHeight="1">
      <c r="A17" s="5">
        <v>3</v>
      </c>
      <c r="B17" s="2" t="s">
        <v>3</v>
      </c>
      <c r="C17" s="27" t="s">
        <v>22</v>
      </c>
      <c r="D17" s="2" t="s">
        <v>23</v>
      </c>
      <c r="E17" s="2" t="s">
        <v>5</v>
      </c>
      <c r="F17" s="2" t="s">
        <v>24</v>
      </c>
      <c r="G17" s="2" t="s">
        <v>103</v>
      </c>
      <c r="H17" s="2" t="s">
        <v>25</v>
      </c>
      <c r="I17" s="2" t="s">
        <v>7</v>
      </c>
      <c r="J17" s="6" t="s">
        <v>156</v>
      </c>
      <c r="K17" s="7" t="s">
        <v>177</v>
      </c>
      <c r="L17" s="7" t="s">
        <v>159</v>
      </c>
      <c r="M17" s="23">
        <v>1</v>
      </c>
      <c r="N17" s="23"/>
      <c r="O17" s="8">
        <v>3.99</v>
      </c>
      <c r="P17" s="23"/>
      <c r="Q17" s="23">
        <v>1</v>
      </c>
      <c r="R17" s="8"/>
      <c r="S17" s="8"/>
      <c r="T17" s="9">
        <v>9</v>
      </c>
      <c r="U17" s="9">
        <v>6</v>
      </c>
      <c r="V17" s="9">
        <v>6</v>
      </c>
      <c r="W17" s="9">
        <v>5</v>
      </c>
      <c r="X17" s="9">
        <v>0</v>
      </c>
      <c r="Y17" s="9">
        <v>4</v>
      </c>
      <c r="Z17" s="9">
        <v>4</v>
      </c>
      <c r="AA17" s="9">
        <v>0</v>
      </c>
      <c r="AB17" s="10">
        <f t="shared" si="0"/>
        <v>34</v>
      </c>
      <c r="AC17" s="3" t="s">
        <v>133</v>
      </c>
      <c r="AD17" s="29">
        <f t="shared" si="1"/>
        <v>23.94</v>
      </c>
      <c r="AE17" s="29">
        <f t="shared" si="2"/>
        <v>5</v>
      </c>
      <c r="AF17" s="29">
        <f t="shared" si="3"/>
        <v>0</v>
      </c>
      <c r="AG17" s="29">
        <f t="shared" si="4"/>
        <v>34</v>
      </c>
      <c r="AH17" s="29">
        <f t="shared" si="5"/>
        <v>0</v>
      </c>
      <c r="AI17" s="30">
        <f t="shared" si="6"/>
        <v>62.94</v>
      </c>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row>
    <row r="18" spans="1:95" ht="125.25" customHeight="1">
      <c r="A18" s="5">
        <v>4</v>
      </c>
      <c r="B18" s="2" t="s">
        <v>3</v>
      </c>
      <c r="C18" s="27" t="s">
        <v>26</v>
      </c>
      <c r="D18" s="2" t="s">
        <v>27</v>
      </c>
      <c r="E18" s="2" t="s">
        <v>28</v>
      </c>
      <c r="F18" s="2" t="s">
        <v>29</v>
      </c>
      <c r="G18" s="2" t="s">
        <v>147</v>
      </c>
      <c r="H18" s="2" t="s">
        <v>30</v>
      </c>
      <c r="I18" s="2" t="s">
        <v>7</v>
      </c>
      <c r="J18" s="6" t="s">
        <v>156</v>
      </c>
      <c r="K18" s="7" t="s">
        <v>178</v>
      </c>
      <c r="L18" s="7" t="s">
        <v>160</v>
      </c>
      <c r="M18" s="23">
        <v>1</v>
      </c>
      <c r="N18" s="23"/>
      <c r="O18" s="13">
        <v>4.5</v>
      </c>
      <c r="P18" s="23"/>
      <c r="Q18" s="23">
        <v>1</v>
      </c>
      <c r="R18" s="8"/>
      <c r="S18" s="8"/>
      <c r="T18" s="9">
        <v>4</v>
      </c>
      <c r="U18" s="9">
        <v>2</v>
      </c>
      <c r="V18" s="9">
        <v>4</v>
      </c>
      <c r="W18" s="9">
        <v>4</v>
      </c>
      <c r="X18" s="9">
        <v>3</v>
      </c>
      <c r="Y18" s="9">
        <v>3</v>
      </c>
      <c r="Z18" s="9">
        <v>3</v>
      </c>
      <c r="AA18" s="9">
        <v>4</v>
      </c>
      <c r="AB18" s="10">
        <f t="shared" si="0"/>
        <v>27</v>
      </c>
      <c r="AC18" s="3" t="s">
        <v>120</v>
      </c>
      <c r="AD18" s="29">
        <f t="shared" si="1"/>
        <v>27</v>
      </c>
      <c r="AE18" s="29">
        <f t="shared" si="2"/>
        <v>5</v>
      </c>
      <c r="AF18" s="29">
        <f t="shared" si="3"/>
        <v>0</v>
      </c>
      <c r="AG18" s="29">
        <f t="shared" si="4"/>
        <v>27</v>
      </c>
      <c r="AH18" s="29">
        <f t="shared" si="5"/>
        <v>0</v>
      </c>
      <c r="AI18" s="30">
        <f t="shared" si="6"/>
        <v>59</v>
      </c>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row>
    <row r="19" spans="1:95" ht="252" customHeight="1">
      <c r="A19" s="5">
        <v>5</v>
      </c>
      <c r="B19" s="2" t="s">
        <v>3</v>
      </c>
      <c r="C19" s="27" t="s">
        <v>32</v>
      </c>
      <c r="D19" s="2" t="s">
        <v>33</v>
      </c>
      <c r="E19" s="2" t="s">
        <v>33</v>
      </c>
      <c r="F19" s="2" t="s">
        <v>34</v>
      </c>
      <c r="G19" s="2" t="s">
        <v>149</v>
      </c>
      <c r="H19" s="2" t="s">
        <v>35</v>
      </c>
      <c r="I19" s="2" t="s">
        <v>16</v>
      </c>
      <c r="J19" s="6" t="s">
        <v>156</v>
      </c>
      <c r="K19" s="7" t="s">
        <v>143</v>
      </c>
      <c r="L19" s="7"/>
      <c r="M19" s="23"/>
      <c r="N19" s="23">
        <v>1</v>
      </c>
      <c r="O19" s="8">
        <v>3.93</v>
      </c>
      <c r="P19" s="23">
        <v>1</v>
      </c>
      <c r="Q19" s="23"/>
      <c r="R19" s="8"/>
      <c r="S19" s="8"/>
      <c r="T19" s="9">
        <v>5</v>
      </c>
      <c r="U19" s="9">
        <v>2</v>
      </c>
      <c r="V19" s="9">
        <v>3.5</v>
      </c>
      <c r="W19" s="9">
        <v>2</v>
      </c>
      <c r="X19" s="9">
        <v>4</v>
      </c>
      <c r="Y19" s="9">
        <v>3</v>
      </c>
      <c r="Z19" s="9">
        <v>1</v>
      </c>
      <c r="AA19" s="9">
        <v>5</v>
      </c>
      <c r="AB19" s="10">
        <f t="shared" si="0"/>
        <v>25.5</v>
      </c>
      <c r="AC19" s="3" t="s">
        <v>137</v>
      </c>
      <c r="AD19" s="29">
        <f t="shared" si="1"/>
        <v>23.580000000000002</v>
      </c>
      <c r="AE19" s="29">
        <f t="shared" si="2"/>
        <v>0</v>
      </c>
      <c r="AF19" s="29">
        <f t="shared" si="3"/>
        <v>0</v>
      </c>
      <c r="AG19" s="29">
        <f t="shared" si="4"/>
        <v>25.5</v>
      </c>
      <c r="AH19" s="29">
        <f t="shared" si="5"/>
        <v>5</v>
      </c>
      <c r="AI19" s="30">
        <f t="shared" si="6"/>
        <v>54.08</v>
      </c>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row>
    <row r="20" spans="1:95" ht="372.75" customHeight="1">
      <c r="A20" s="5">
        <v>6</v>
      </c>
      <c r="B20" s="2" t="s">
        <v>3</v>
      </c>
      <c r="C20" s="27" t="s">
        <v>36</v>
      </c>
      <c r="D20" s="2" t="s">
        <v>37</v>
      </c>
      <c r="E20" s="2" t="s">
        <v>4</v>
      </c>
      <c r="F20" s="2" t="s">
        <v>38</v>
      </c>
      <c r="G20" s="2" t="s">
        <v>6</v>
      </c>
      <c r="H20" s="2" t="s">
        <v>39</v>
      </c>
      <c r="I20" s="2" t="s">
        <v>31</v>
      </c>
      <c r="J20" s="6" t="s">
        <v>156</v>
      </c>
      <c r="K20" s="7" t="s">
        <v>144</v>
      </c>
      <c r="L20" s="7" t="s">
        <v>161</v>
      </c>
      <c r="M20" s="23">
        <v>1</v>
      </c>
      <c r="N20" s="23"/>
      <c r="O20" s="13">
        <v>3.8</v>
      </c>
      <c r="P20" s="23"/>
      <c r="Q20" s="23">
        <v>1</v>
      </c>
      <c r="R20" s="8"/>
      <c r="S20" s="8"/>
      <c r="T20" s="9">
        <v>5</v>
      </c>
      <c r="U20" s="9">
        <v>2</v>
      </c>
      <c r="V20" s="9">
        <v>3.5</v>
      </c>
      <c r="W20" s="9">
        <v>2</v>
      </c>
      <c r="X20" s="9">
        <v>4</v>
      </c>
      <c r="Y20" s="9">
        <v>2</v>
      </c>
      <c r="Z20" s="9">
        <v>2</v>
      </c>
      <c r="AA20" s="9">
        <v>5</v>
      </c>
      <c r="AB20" s="10">
        <f t="shared" si="0"/>
        <v>25.5</v>
      </c>
      <c r="AC20" s="3" t="s">
        <v>138</v>
      </c>
      <c r="AD20" s="29">
        <f t="shared" si="1"/>
        <v>22.8</v>
      </c>
      <c r="AE20" s="29">
        <f t="shared" si="2"/>
        <v>5</v>
      </c>
      <c r="AF20" s="29">
        <f t="shared" si="3"/>
        <v>0</v>
      </c>
      <c r="AG20" s="29">
        <f t="shared" si="4"/>
        <v>25.5</v>
      </c>
      <c r="AH20" s="29">
        <f t="shared" si="5"/>
        <v>0</v>
      </c>
      <c r="AI20" s="30">
        <f t="shared" si="6"/>
        <v>53.3</v>
      </c>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1:95" ht="108.75" customHeight="1">
      <c r="A21" s="5">
        <v>7</v>
      </c>
      <c r="B21" s="2" t="s">
        <v>3</v>
      </c>
      <c r="C21" s="27" t="s">
        <v>40</v>
      </c>
      <c r="D21" s="2" t="s">
        <v>41</v>
      </c>
      <c r="E21" s="2" t="s">
        <v>42</v>
      </c>
      <c r="F21" s="2" t="s">
        <v>43</v>
      </c>
      <c r="G21" s="2" t="s">
        <v>6</v>
      </c>
      <c r="H21" s="2" t="s">
        <v>44</v>
      </c>
      <c r="I21" s="2" t="s">
        <v>7</v>
      </c>
      <c r="J21" s="6" t="s">
        <v>156</v>
      </c>
      <c r="K21" s="7" t="s">
        <v>145</v>
      </c>
      <c r="L21" s="7" t="s">
        <v>162</v>
      </c>
      <c r="M21" s="23">
        <v>1</v>
      </c>
      <c r="N21" s="23"/>
      <c r="O21" s="8">
        <v>4.53</v>
      </c>
      <c r="P21" s="23"/>
      <c r="Q21" s="23">
        <v>1</v>
      </c>
      <c r="R21" s="8"/>
      <c r="S21" s="8"/>
      <c r="T21" s="9">
        <v>3</v>
      </c>
      <c r="U21" s="9">
        <v>3</v>
      </c>
      <c r="V21" s="9">
        <v>4</v>
      </c>
      <c r="W21" s="9">
        <v>4</v>
      </c>
      <c r="X21" s="9">
        <v>3</v>
      </c>
      <c r="Y21" s="9">
        <v>3</v>
      </c>
      <c r="Z21" s="9">
        <v>3</v>
      </c>
      <c r="AA21" s="9">
        <v>4</v>
      </c>
      <c r="AB21" s="10">
        <f t="shared" si="0"/>
        <v>27</v>
      </c>
      <c r="AC21" s="3" t="s">
        <v>121</v>
      </c>
      <c r="AD21" s="29">
        <f t="shared" si="1"/>
        <v>27.18</v>
      </c>
      <c r="AE21" s="29">
        <f t="shared" si="2"/>
        <v>5</v>
      </c>
      <c r="AF21" s="29">
        <f t="shared" si="3"/>
        <v>0</v>
      </c>
      <c r="AG21" s="29">
        <f t="shared" si="4"/>
        <v>27</v>
      </c>
      <c r="AH21" s="29">
        <f t="shared" si="5"/>
        <v>0</v>
      </c>
      <c r="AI21" s="30">
        <f t="shared" si="6"/>
        <v>59.18</v>
      </c>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row>
    <row r="22" spans="1:95" ht="278.25" customHeight="1">
      <c r="A22" s="5">
        <v>8</v>
      </c>
      <c r="B22" s="2" t="s">
        <v>3</v>
      </c>
      <c r="C22" s="27" t="s">
        <v>48</v>
      </c>
      <c r="D22" s="2" t="s">
        <v>46</v>
      </c>
      <c r="E22" s="2" t="s">
        <v>49</v>
      </c>
      <c r="F22" s="2" t="s">
        <v>50</v>
      </c>
      <c r="G22" s="2" t="s">
        <v>6</v>
      </c>
      <c r="H22" s="2" t="s">
        <v>51</v>
      </c>
      <c r="I22" s="2" t="s">
        <v>7</v>
      </c>
      <c r="J22" s="6" t="s">
        <v>156</v>
      </c>
      <c r="K22" s="7" t="s">
        <v>130</v>
      </c>
      <c r="L22" s="7"/>
      <c r="M22" s="23"/>
      <c r="N22" s="23">
        <v>1</v>
      </c>
      <c r="O22" s="13">
        <v>4.5</v>
      </c>
      <c r="P22" s="23"/>
      <c r="Q22" s="23">
        <v>1</v>
      </c>
      <c r="R22" s="8"/>
      <c r="S22" s="8"/>
      <c r="T22" s="9">
        <v>6</v>
      </c>
      <c r="U22" s="9">
        <v>3</v>
      </c>
      <c r="V22" s="9">
        <v>5</v>
      </c>
      <c r="W22" s="9">
        <v>4</v>
      </c>
      <c r="X22" s="9">
        <v>0</v>
      </c>
      <c r="Y22" s="9">
        <v>3</v>
      </c>
      <c r="Z22" s="9">
        <v>4</v>
      </c>
      <c r="AA22" s="9">
        <v>4</v>
      </c>
      <c r="AB22" s="10">
        <f t="shared" si="0"/>
        <v>29</v>
      </c>
      <c r="AC22" s="3" t="s">
        <v>131</v>
      </c>
      <c r="AD22" s="29">
        <f t="shared" si="1"/>
        <v>27</v>
      </c>
      <c r="AE22" s="29">
        <f t="shared" si="2"/>
        <v>0</v>
      </c>
      <c r="AF22" s="29">
        <f t="shared" si="3"/>
        <v>0</v>
      </c>
      <c r="AG22" s="29">
        <f t="shared" si="4"/>
        <v>29</v>
      </c>
      <c r="AH22" s="29">
        <f t="shared" si="5"/>
        <v>0</v>
      </c>
      <c r="AI22" s="30">
        <f t="shared" si="6"/>
        <v>56</v>
      </c>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row>
    <row r="23" spans="1:95" ht="285.75" customHeight="1">
      <c r="A23" s="5">
        <v>9</v>
      </c>
      <c r="B23" s="2" t="s">
        <v>3</v>
      </c>
      <c r="C23" s="27" t="s">
        <v>52</v>
      </c>
      <c r="D23" s="2" t="s">
        <v>53</v>
      </c>
      <c r="E23" s="2" t="s">
        <v>54</v>
      </c>
      <c r="F23" s="2" t="s">
        <v>55</v>
      </c>
      <c r="G23" s="2" t="s">
        <v>6</v>
      </c>
      <c r="H23" s="2" t="s">
        <v>51</v>
      </c>
      <c r="I23" s="2" t="s">
        <v>7</v>
      </c>
      <c r="J23" s="6" t="s">
        <v>156</v>
      </c>
      <c r="K23" s="7" t="s">
        <v>130</v>
      </c>
      <c r="L23" s="7"/>
      <c r="M23" s="23"/>
      <c r="N23" s="23">
        <v>1</v>
      </c>
      <c r="O23" s="8">
        <v>4.33</v>
      </c>
      <c r="P23" s="23"/>
      <c r="Q23" s="23">
        <v>1</v>
      </c>
      <c r="R23" s="8"/>
      <c r="S23" s="8"/>
      <c r="T23" s="9">
        <v>6</v>
      </c>
      <c r="U23" s="9">
        <v>3</v>
      </c>
      <c r="V23" s="9">
        <v>5</v>
      </c>
      <c r="W23" s="9">
        <v>4</v>
      </c>
      <c r="X23" s="9">
        <v>0</v>
      </c>
      <c r="Y23" s="9">
        <v>3</v>
      </c>
      <c r="Z23" s="9">
        <v>4</v>
      </c>
      <c r="AA23" s="9">
        <v>4</v>
      </c>
      <c r="AB23" s="10">
        <f t="shared" si="0"/>
        <v>29</v>
      </c>
      <c r="AC23" s="3" t="s">
        <v>131</v>
      </c>
      <c r="AD23" s="29">
        <f t="shared" si="1"/>
        <v>25.98</v>
      </c>
      <c r="AE23" s="29">
        <f t="shared" si="2"/>
        <v>0</v>
      </c>
      <c r="AF23" s="29">
        <f t="shared" si="3"/>
        <v>0</v>
      </c>
      <c r="AG23" s="29">
        <f t="shared" si="4"/>
        <v>29</v>
      </c>
      <c r="AH23" s="29">
        <f t="shared" si="5"/>
        <v>0</v>
      </c>
      <c r="AI23" s="30">
        <f t="shared" si="6"/>
        <v>54.980000000000004</v>
      </c>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1:95" ht="167.25" customHeight="1">
      <c r="A24" s="5">
        <v>10</v>
      </c>
      <c r="B24" s="2" t="s">
        <v>90</v>
      </c>
      <c r="C24" s="27">
        <v>1085283989</v>
      </c>
      <c r="D24" s="2" t="s">
        <v>91</v>
      </c>
      <c r="E24" s="2" t="s">
        <v>92</v>
      </c>
      <c r="F24" s="2" t="s">
        <v>93</v>
      </c>
      <c r="G24" s="2" t="s">
        <v>94</v>
      </c>
      <c r="H24" s="2" t="s">
        <v>95</v>
      </c>
      <c r="I24" s="2" t="s">
        <v>96</v>
      </c>
      <c r="J24" s="6" t="s">
        <v>156</v>
      </c>
      <c r="K24" s="14" t="s">
        <v>140</v>
      </c>
      <c r="L24" s="14" t="s">
        <v>163</v>
      </c>
      <c r="M24" s="22">
        <v>1</v>
      </c>
      <c r="N24" s="22"/>
      <c r="O24" s="8">
        <v>4.12</v>
      </c>
      <c r="P24" s="23"/>
      <c r="Q24" s="23">
        <v>1</v>
      </c>
      <c r="R24" s="8"/>
      <c r="S24" s="8"/>
      <c r="T24" s="9">
        <v>7</v>
      </c>
      <c r="U24" s="9">
        <v>6</v>
      </c>
      <c r="V24" s="9">
        <v>6</v>
      </c>
      <c r="W24" s="9">
        <v>4</v>
      </c>
      <c r="X24" s="9">
        <v>0</v>
      </c>
      <c r="Y24" s="9">
        <v>4</v>
      </c>
      <c r="Z24" s="9">
        <v>0</v>
      </c>
      <c r="AA24" s="9">
        <v>0</v>
      </c>
      <c r="AB24" s="10">
        <f t="shared" si="0"/>
        <v>27</v>
      </c>
      <c r="AC24" s="3" t="s">
        <v>135</v>
      </c>
      <c r="AD24" s="29">
        <f t="shared" si="1"/>
        <v>24.720000000000002</v>
      </c>
      <c r="AE24" s="29">
        <f t="shared" si="2"/>
        <v>5</v>
      </c>
      <c r="AF24" s="29">
        <f t="shared" si="3"/>
        <v>0</v>
      </c>
      <c r="AG24" s="29">
        <f t="shared" si="4"/>
        <v>27</v>
      </c>
      <c r="AH24" s="29">
        <f aca="true" t="shared" si="7" ref="AH24:AH35">5*P24</f>
        <v>0</v>
      </c>
      <c r="AI24" s="30">
        <f t="shared" si="6"/>
        <v>56.72</v>
      </c>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row>
    <row r="25" spans="1:95" ht="243.75" customHeight="1">
      <c r="A25" s="5">
        <v>11</v>
      </c>
      <c r="B25" s="2" t="s">
        <v>3</v>
      </c>
      <c r="C25" s="27" t="s">
        <v>60</v>
      </c>
      <c r="D25" s="2" t="s">
        <v>41</v>
      </c>
      <c r="E25" s="2" t="s">
        <v>61</v>
      </c>
      <c r="F25" s="2" t="s">
        <v>62</v>
      </c>
      <c r="G25" s="2" t="s">
        <v>103</v>
      </c>
      <c r="H25" s="2" t="s">
        <v>63</v>
      </c>
      <c r="I25" s="2" t="s">
        <v>7</v>
      </c>
      <c r="J25" s="6" t="s">
        <v>156</v>
      </c>
      <c r="K25" s="7" t="s">
        <v>97</v>
      </c>
      <c r="L25" s="7"/>
      <c r="M25" s="23"/>
      <c r="N25" s="23">
        <v>1</v>
      </c>
      <c r="O25" s="8">
        <v>4.18</v>
      </c>
      <c r="P25" s="23"/>
      <c r="Q25" s="23">
        <v>1</v>
      </c>
      <c r="R25" s="8"/>
      <c r="S25" s="8"/>
      <c r="T25" s="9">
        <v>5</v>
      </c>
      <c r="U25" s="9">
        <v>5</v>
      </c>
      <c r="V25" s="9">
        <v>5</v>
      </c>
      <c r="W25" s="9">
        <v>3</v>
      </c>
      <c r="X25" s="9">
        <v>5</v>
      </c>
      <c r="Y25" s="9">
        <v>2</v>
      </c>
      <c r="Z25" s="9">
        <v>3</v>
      </c>
      <c r="AA25" s="9">
        <v>0</v>
      </c>
      <c r="AB25" s="10">
        <f t="shared" si="0"/>
        <v>28</v>
      </c>
      <c r="AC25" s="3" t="s">
        <v>122</v>
      </c>
      <c r="AD25" s="29">
        <f t="shared" si="1"/>
        <v>25.08</v>
      </c>
      <c r="AE25" s="29">
        <f t="shared" si="2"/>
        <v>0</v>
      </c>
      <c r="AF25" s="29">
        <f t="shared" si="3"/>
        <v>0</v>
      </c>
      <c r="AG25" s="29">
        <f t="shared" si="4"/>
        <v>28</v>
      </c>
      <c r="AH25" s="29">
        <f t="shared" si="7"/>
        <v>0</v>
      </c>
      <c r="AI25" s="30">
        <f t="shared" si="6"/>
        <v>53.08</v>
      </c>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row>
    <row r="26" spans="1:95" ht="142.5" customHeight="1">
      <c r="A26" s="5">
        <v>12</v>
      </c>
      <c r="B26" s="2" t="s">
        <v>3</v>
      </c>
      <c r="C26" s="27" t="s">
        <v>64</v>
      </c>
      <c r="D26" s="2" t="s">
        <v>65</v>
      </c>
      <c r="E26" s="2" t="s">
        <v>45</v>
      </c>
      <c r="F26" s="2" t="s">
        <v>66</v>
      </c>
      <c r="G26" s="2" t="s">
        <v>149</v>
      </c>
      <c r="H26" s="2" t="s">
        <v>67</v>
      </c>
      <c r="I26" s="2" t="s">
        <v>7</v>
      </c>
      <c r="J26" s="6" t="s">
        <v>156</v>
      </c>
      <c r="K26" s="7" t="s">
        <v>142</v>
      </c>
      <c r="L26" s="7"/>
      <c r="M26" s="23"/>
      <c r="N26" s="23">
        <v>1</v>
      </c>
      <c r="O26" s="8">
        <v>4.25</v>
      </c>
      <c r="P26" s="23"/>
      <c r="Q26" s="23">
        <v>1</v>
      </c>
      <c r="R26" s="8"/>
      <c r="S26" s="8"/>
      <c r="T26" s="9">
        <v>8</v>
      </c>
      <c r="U26" s="9">
        <v>6</v>
      </c>
      <c r="V26" s="9">
        <v>5</v>
      </c>
      <c r="W26" s="9">
        <v>5</v>
      </c>
      <c r="X26" s="9">
        <v>0</v>
      </c>
      <c r="Y26" s="9">
        <v>4</v>
      </c>
      <c r="Z26" s="9">
        <v>3</v>
      </c>
      <c r="AA26" s="9">
        <v>4</v>
      </c>
      <c r="AB26" s="10">
        <f t="shared" si="0"/>
        <v>35</v>
      </c>
      <c r="AC26" s="3" t="s">
        <v>132</v>
      </c>
      <c r="AD26" s="29">
        <f t="shared" si="1"/>
        <v>25.5</v>
      </c>
      <c r="AE26" s="29">
        <f t="shared" si="2"/>
        <v>0</v>
      </c>
      <c r="AF26" s="29">
        <f t="shared" si="3"/>
        <v>0</v>
      </c>
      <c r="AG26" s="29">
        <f t="shared" si="4"/>
        <v>35</v>
      </c>
      <c r="AH26" s="29">
        <f t="shared" si="7"/>
        <v>0</v>
      </c>
      <c r="AI26" s="30">
        <f t="shared" si="6"/>
        <v>60.5</v>
      </c>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row>
    <row r="27" spans="1:95" ht="132" customHeight="1">
      <c r="A27" s="5">
        <v>13</v>
      </c>
      <c r="B27" s="2" t="s">
        <v>3</v>
      </c>
      <c r="C27" s="27" t="s">
        <v>68</v>
      </c>
      <c r="D27" s="2" t="s">
        <v>10</v>
      </c>
      <c r="E27" s="2" t="s">
        <v>69</v>
      </c>
      <c r="F27" s="2" t="s">
        <v>70</v>
      </c>
      <c r="G27" s="2" t="s">
        <v>103</v>
      </c>
      <c r="H27" s="2" t="s">
        <v>71</v>
      </c>
      <c r="I27" s="2" t="s">
        <v>9</v>
      </c>
      <c r="J27" s="6" t="s">
        <v>156</v>
      </c>
      <c r="K27" s="7" t="s">
        <v>87</v>
      </c>
      <c r="L27" s="7"/>
      <c r="M27" s="23"/>
      <c r="N27" s="23">
        <v>1</v>
      </c>
      <c r="O27" s="8">
        <v>3.72</v>
      </c>
      <c r="P27" s="23"/>
      <c r="Q27" s="23">
        <v>1</v>
      </c>
      <c r="R27" s="8"/>
      <c r="S27" s="8"/>
      <c r="T27" s="9">
        <v>8</v>
      </c>
      <c r="U27" s="9">
        <v>6</v>
      </c>
      <c r="V27" s="9">
        <v>5</v>
      </c>
      <c r="W27" s="9">
        <v>5</v>
      </c>
      <c r="X27" s="9">
        <v>0</v>
      </c>
      <c r="Y27" s="9">
        <v>3</v>
      </c>
      <c r="Z27" s="9">
        <v>3</v>
      </c>
      <c r="AA27" s="9">
        <v>5</v>
      </c>
      <c r="AB27" s="10">
        <f t="shared" si="0"/>
        <v>35</v>
      </c>
      <c r="AC27" s="3" t="s">
        <v>175</v>
      </c>
      <c r="AD27" s="29">
        <f t="shared" si="1"/>
        <v>22.32</v>
      </c>
      <c r="AE27" s="29">
        <f t="shared" si="2"/>
        <v>0</v>
      </c>
      <c r="AF27" s="29">
        <f t="shared" si="3"/>
        <v>0</v>
      </c>
      <c r="AG27" s="29">
        <f t="shared" si="4"/>
        <v>35</v>
      </c>
      <c r="AH27" s="29">
        <f t="shared" si="7"/>
        <v>0</v>
      </c>
      <c r="AI27" s="30">
        <f t="shared" si="6"/>
        <v>57.32</v>
      </c>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row>
    <row r="28" spans="1:95" ht="186.75" customHeight="1">
      <c r="A28" s="5">
        <v>14</v>
      </c>
      <c r="B28" s="2" t="s">
        <v>3</v>
      </c>
      <c r="C28" s="27" t="s">
        <v>72</v>
      </c>
      <c r="D28" s="2" t="s">
        <v>73</v>
      </c>
      <c r="E28" s="2" t="s">
        <v>23</v>
      </c>
      <c r="F28" s="2" t="s">
        <v>74</v>
      </c>
      <c r="G28" s="2" t="s">
        <v>6</v>
      </c>
      <c r="H28" s="2" t="s">
        <v>71</v>
      </c>
      <c r="I28" s="2" t="s">
        <v>9</v>
      </c>
      <c r="J28" s="6" t="s">
        <v>156</v>
      </c>
      <c r="K28" s="7" t="s">
        <v>88</v>
      </c>
      <c r="L28" s="7"/>
      <c r="M28" s="23"/>
      <c r="N28" s="23">
        <v>1</v>
      </c>
      <c r="O28" s="8">
        <v>3.71</v>
      </c>
      <c r="P28" s="23"/>
      <c r="Q28" s="23">
        <v>1</v>
      </c>
      <c r="R28" s="8"/>
      <c r="S28" s="8"/>
      <c r="T28" s="9">
        <v>8</v>
      </c>
      <c r="U28" s="9">
        <v>6</v>
      </c>
      <c r="V28" s="9">
        <v>5</v>
      </c>
      <c r="W28" s="9">
        <v>5</v>
      </c>
      <c r="X28" s="9">
        <v>0</v>
      </c>
      <c r="Y28" s="9">
        <v>3</v>
      </c>
      <c r="Z28" s="9">
        <v>3</v>
      </c>
      <c r="AA28" s="9">
        <v>5</v>
      </c>
      <c r="AB28" s="10">
        <f t="shared" si="0"/>
        <v>35</v>
      </c>
      <c r="AC28" s="3" t="s">
        <v>175</v>
      </c>
      <c r="AD28" s="29">
        <f t="shared" si="1"/>
        <v>22.259999999999998</v>
      </c>
      <c r="AE28" s="29">
        <f t="shared" si="2"/>
        <v>0</v>
      </c>
      <c r="AF28" s="29">
        <f t="shared" si="3"/>
        <v>0</v>
      </c>
      <c r="AG28" s="29">
        <f t="shared" si="4"/>
        <v>35</v>
      </c>
      <c r="AH28" s="29">
        <f t="shared" si="7"/>
        <v>0</v>
      </c>
      <c r="AI28" s="30">
        <f t="shared" si="6"/>
        <v>57.26</v>
      </c>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row>
    <row r="29" spans="1:95" ht="116.25" customHeight="1">
      <c r="A29" s="5">
        <v>15</v>
      </c>
      <c r="B29" s="2" t="s">
        <v>3</v>
      </c>
      <c r="C29" s="27" t="s">
        <v>75</v>
      </c>
      <c r="D29" s="2" t="s">
        <v>76</v>
      </c>
      <c r="E29" s="2" t="s">
        <v>42</v>
      </c>
      <c r="F29" s="2" t="s">
        <v>21</v>
      </c>
      <c r="G29" s="2" t="s">
        <v>103</v>
      </c>
      <c r="H29" s="2" t="s">
        <v>77</v>
      </c>
      <c r="I29" s="2" t="s">
        <v>7</v>
      </c>
      <c r="J29" s="6" t="s">
        <v>156</v>
      </c>
      <c r="K29" s="7" t="s">
        <v>141</v>
      </c>
      <c r="L29" s="7" t="s">
        <v>164</v>
      </c>
      <c r="M29" s="23">
        <v>1</v>
      </c>
      <c r="N29" s="23"/>
      <c r="O29" s="13">
        <v>3.9</v>
      </c>
      <c r="P29" s="23"/>
      <c r="Q29" s="23">
        <v>1</v>
      </c>
      <c r="R29" s="8"/>
      <c r="S29" s="8"/>
      <c r="T29" s="9">
        <v>8</v>
      </c>
      <c r="U29" s="9">
        <v>5</v>
      </c>
      <c r="V29" s="9">
        <v>5</v>
      </c>
      <c r="W29" s="9">
        <v>4</v>
      </c>
      <c r="X29" s="9">
        <v>0</v>
      </c>
      <c r="Y29" s="9">
        <v>4</v>
      </c>
      <c r="Z29" s="9">
        <v>3</v>
      </c>
      <c r="AA29" s="9">
        <v>2</v>
      </c>
      <c r="AB29" s="10">
        <f t="shared" si="0"/>
        <v>31</v>
      </c>
      <c r="AC29" s="3" t="s">
        <v>134</v>
      </c>
      <c r="AD29" s="29">
        <f t="shared" si="1"/>
        <v>23.4</v>
      </c>
      <c r="AE29" s="29">
        <f t="shared" si="2"/>
        <v>5</v>
      </c>
      <c r="AF29" s="29">
        <f t="shared" si="3"/>
        <v>0</v>
      </c>
      <c r="AG29" s="29">
        <f t="shared" si="4"/>
        <v>31</v>
      </c>
      <c r="AH29" s="29">
        <f t="shared" si="7"/>
        <v>0</v>
      </c>
      <c r="AI29" s="30">
        <f t="shared" si="6"/>
        <v>59.4</v>
      </c>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5" ht="111.75" customHeight="1">
      <c r="A30" s="5">
        <v>16</v>
      </c>
      <c r="B30" s="2" t="s">
        <v>3</v>
      </c>
      <c r="C30" s="27" t="s">
        <v>79</v>
      </c>
      <c r="D30" s="2" t="s">
        <v>80</v>
      </c>
      <c r="E30" s="2" t="s">
        <v>81</v>
      </c>
      <c r="F30" s="2" t="s">
        <v>82</v>
      </c>
      <c r="G30" s="2" t="s">
        <v>103</v>
      </c>
      <c r="H30" s="2" t="s">
        <v>78</v>
      </c>
      <c r="I30" s="2" t="s">
        <v>7</v>
      </c>
      <c r="J30" s="6" t="s">
        <v>156</v>
      </c>
      <c r="K30" s="7" t="s">
        <v>102</v>
      </c>
      <c r="L30" s="7" t="s">
        <v>165</v>
      </c>
      <c r="M30" s="23">
        <v>1</v>
      </c>
      <c r="N30" s="23"/>
      <c r="O30" s="8">
        <v>4.09</v>
      </c>
      <c r="P30" s="23"/>
      <c r="Q30" s="23">
        <v>1</v>
      </c>
      <c r="R30" s="8"/>
      <c r="S30" s="8"/>
      <c r="T30" s="9">
        <v>8</v>
      </c>
      <c r="U30" s="9">
        <v>6</v>
      </c>
      <c r="V30" s="9">
        <v>6</v>
      </c>
      <c r="W30" s="9">
        <v>5</v>
      </c>
      <c r="X30" s="9">
        <v>0</v>
      </c>
      <c r="Y30" s="9">
        <v>4</v>
      </c>
      <c r="Z30" s="9">
        <v>4</v>
      </c>
      <c r="AA30" s="9">
        <v>5</v>
      </c>
      <c r="AB30" s="10">
        <f t="shared" si="0"/>
        <v>38</v>
      </c>
      <c r="AC30" s="2" t="s">
        <v>200</v>
      </c>
      <c r="AD30" s="29">
        <f t="shared" si="1"/>
        <v>24.54</v>
      </c>
      <c r="AE30" s="29">
        <f t="shared" si="2"/>
        <v>5</v>
      </c>
      <c r="AF30" s="29">
        <f t="shared" si="3"/>
        <v>0</v>
      </c>
      <c r="AG30" s="29">
        <f t="shared" si="4"/>
        <v>38</v>
      </c>
      <c r="AH30" s="29">
        <f t="shared" si="7"/>
        <v>0</v>
      </c>
      <c r="AI30" s="30">
        <f t="shared" si="6"/>
        <v>67.53999999999999</v>
      </c>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row>
    <row r="31" spans="1:95" ht="144" customHeight="1">
      <c r="A31" s="5">
        <v>17</v>
      </c>
      <c r="B31" s="2" t="s">
        <v>3</v>
      </c>
      <c r="C31" s="27" t="s">
        <v>57</v>
      </c>
      <c r="D31" s="2" t="s">
        <v>56</v>
      </c>
      <c r="E31" s="2" t="s">
        <v>56</v>
      </c>
      <c r="F31" s="2" t="s">
        <v>58</v>
      </c>
      <c r="G31" s="2" t="s">
        <v>6</v>
      </c>
      <c r="H31" s="2" t="s">
        <v>59</v>
      </c>
      <c r="I31" s="2" t="s">
        <v>7</v>
      </c>
      <c r="J31" s="6" t="s">
        <v>156</v>
      </c>
      <c r="K31" s="14" t="s">
        <v>140</v>
      </c>
      <c r="L31" s="14" t="s">
        <v>163</v>
      </c>
      <c r="M31" s="22">
        <v>1</v>
      </c>
      <c r="N31" s="22"/>
      <c r="O31" s="13">
        <v>4.1</v>
      </c>
      <c r="P31" s="23">
        <v>1</v>
      </c>
      <c r="Q31" s="23"/>
      <c r="R31" s="8"/>
      <c r="S31" s="8"/>
      <c r="T31" s="9">
        <v>7</v>
      </c>
      <c r="U31" s="9">
        <v>6</v>
      </c>
      <c r="V31" s="9">
        <v>6</v>
      </c>
      <c r="W31" s="9">
        <v>4</v>
      </c>
      <c r="X31" s="9">
        <v>0</v>
      </c>
      <c r="Y31" s="9">
        <v>4</v>
      </c>
      <c r="Z31" s="9">
        <v>0</v>
      </c>
      <c r="AA31" s="9">
        <v>0</v>
      </c>
      <c r="AB31" s="10">
        <f t="shared" si="0"/>
        <v>27</v>
      </c>
      <c r="AC31" s="3" t="s">
        <v>139</v>
      </c>
      <c r="AD31" s="29">
        <f t="shared" si="1"/>
        <v>24.599999999999998</v>
      </c>
      <c r="AE31" s="29">
        <f t="shared" si="2"/>
        <v>5</v>
      </c>
      <c r="AF31" s="29">
        <f t="shared" si="3"/>
        <v>0</v>
      </c>
      <c r="AG31" s="29">
        <f t="shared" si="4"/>
        <v>27</v>
      </c>
      <c r="AH31" s="29">
        <f t="shared" si="7"/>
        <v>5</v>
      </c>
      <c r="AI31" s="30">
        <f t="shared" si="6"/>
        <v>61.599999999999994</v>
      </c>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row>
    <row r="32" spans="1:95" ht="86.25" customHeight="1">
      <c r="A32" s="5">
        <v>18</v>
      </c>
      <c r="B32" s="2" t="s">
        <v>3</v>
      </c>
      <c r="C32" s="28" t="s">
        <v>123</v>
      </c>
      <c r="D32" s="16" t="s">
        <v>47</v>
      </c>
      <c r="E32" s="16" t="s">
        <v>124</v>
      </c>
      <c r="F32" s="16" t="s">
        <v>198</v>
      </c>
      <c r="G32" s="16" t="s">
        <v>103</v>
      </c>
      <c r="H32" s="16" t="s">
        <v>78</v>
      </c>
      <c r="I32" s="16" t="s">
        <v>7</v>
      </c>
      <c r="J32" s="15" t="s">
        <v>156</v>
      </c>
      <c r="K32" s="2" t="s">
        <v>146</v>
      </c>
      <c r="L32" s="2"/>
      <c r="M32" s="22"/>
      <c r="N32" s="22">
        <v>1</v>
      </c>
      <c r="O32" s="6">
        <v>3.79</v>
      </c>
      <c r="P32" s="17"/>
      <c r="Q32" s="22">
        <v>1</v>
      </c>
      <c r="R32" s="6"/>
      <c r="S32" s="6">
        <v>1</v>
      </c>
      <c r="T32" s="9">
        <v>8</v>
      </c>
      <c r="U32" s="9">
        <v>6</v>
      </c>
      <c r="V32" s="9">
        <v>6</v>
      </c>
      <c r="W32" s="9">
        <v>5</v>
      </c>
      <c r="X32" s="9">
        <v>0</v>
      </c>
      <c r="Y32" s="9">
        <v>4</v>
      </c>
      <c r="Z32" s="9">
        <v>4</v>
      </c>
      <c r="AA32" s="9">
        <v>5</v>
      </c>
      <c r="AB32" s="10">
        <f t="shared" si="0"/>
        <v>38</v>
      </c>
      <c r="AC32" s="2" t="s">
        <v>201</v>
      </c>
      <c r="AD32" s="29">
        <f t="shared" si="1"/>
        <v>22.740000000000002</v>
      </c>
      <c r="AE32" s="29">
        <f t="shared" si="2"/>
        <v>0</v>
      </c>
      <c r="AF32" s="29">
        <f t="shared" si="3"/>
        <v>0</v>
      </c>
      <c r="AG32" s="29">
        <f t="shared" si="4"/>
        <v>38</v>
      </c>
      <c r="AH32" s="29">
        <f t="shared" si="7"/>
        <v>0</v>
      </c>
      <c r="AI32" s="30">
        <f t="shared" si="6"/>
        <v>60.74</v>
      </c>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row>
    <row r="33" spans="1:95" ht="110.25" customHeight="1">
      <c r="A33" s="5">
        <v>19</v>
      </c>
      <c r="B33" s="2" t="s">
        <v>3</v>
      </c>
      <c r="C33" s="27">
        <v>1085310501</v>
      </c>
      <c r="D33" s="2" t="s">
        <v>125</v>
      </c>
      <c r="E33" s="2" t="s">
        <v>126</v>
      </c>
      <c r="F33" s="2" t="s">
        <v>127</v>
      </c>
      <c r="G33" s="2" t="s">
        <v>94</v>
      </c>
      <c r="H33" s="2" t="s">
        <v>128</v>
      </c>
      <c r="I33" s="2" t="s">
        <v>129</v>
      </c>
      <c r="J33" s="6" t="s">
        <v>156</v>
      </c>
      <c r="K33" s="2" t="s">
        <v>148</v>
      </c>
      <c r="L33" s="2"/>
      <c r="M33" s="22"/>
      <c r="N33" s="22">
        <v>1</v>
      </c>
      <c r="O33" s="6">
        <v>3.7</v>
      </c>
      <c r="P33" s="17"/>
      <c r="Q33" s="22">
        <v>1</v>
      </c>
      <c r="R33" s="2"/>
      <c r="S33" s="6">
        <v>1</v>
      </c>
      <c r="T33" s="11">
        <v>7</v>
      </c>
      <c r="U33" s="11">
        <v>5</v>
      </c>
      <c r="V33" s="11">
        <v>6</v>
      </c>
      <c r="W33" s="11">
        <v>5</v>
      </c>
      <c r="X33" s="11">
        <v>5</v>
      </c>
      <c r="Y33" s="11">
        <v>2</v>
      </c>
      <c r="Z33" s="11">
        <v>2</v>
      </c>
      <c r="AA33" s="11">
        <v>5</v>
      </c>
      <c r="AB33" s="10">
        <f t="shared" si="0"/>
        <v>37</v>
      </c>
      <c r="AC33" s="2" t="s">
        <v>173</v>
      </c>
      <c r="AD33" s="29">
        <f t="shared" si="1"/>
        <v>22.2</v>
      </c>
      <c r="AE33" s="29">
        <f t="shared" si="2"/>
        <v>0</v>
      </c>
      <c r="AF33" s="29">
        <f t="shared" si="3"/>
        <v>0</v>
      </c>
      <c r="AG33" s="29">
        <f t="shared" si="4"/>
        <v>37</v>
      </c>
      <c r="AH33" s="29">
        <f t="shared" si="7"/>
        <v>0</v>
      </c>
      <c r="AI33" s="30">
        <f t="shared" si="6"/>
        <v>59.2</v>
      </c>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row>
    <row r="34" spans="1:95" ht="132" customHeight="1">
      <c r="A34" s="5">
        <v>20</v>
      </c>
      <c r="B34" s="2" t="s">
        <v>3</v>
      </c>
      <c r="C34" s="27" t="s">
        <v>152</v>
      </c>
      <c r="D34" s="2" t="s">
        <v>151</v>
      </c>
      <c r="E34" s="2" t="s">
        <v>150</v>
      </c>
      <c r="F34" s="2" t="s">
        <v>180</v>
      </c>
      <c r="G34" s="2" t="s">
        <v>6</v>
      </c>
      <c r="H34" s="2" t="s">
        <v>153</v>
      </c>
      <c r="I34" s="2" t="s">
        <v>154</v>
      </c>
      <c r="J34" s="6" t="s">
        <v>157</v>
      </c>
      <c r="K34" s="7" t="s">
        <v>179</v>
      </c>
      <c r="L34" s="7"/>
      <c r="M34" s="23"/>
      <c r="N34" s="23">
        <v>1</v>
      </c>
      <c r="O34" s="18">
        <v>3.8</v>
      </c>
      <c r="P34" s="4">
        <v>1</v>
      </c>
      <c r="Q34" s="19"/>
      <c r="R34" s="19">
        <v>1</v>
      </c>
      <c r="S34" s="4"/>
      <c r="T34" s="20">
        <v>7</v>
      </c>
      <c r="U34" s="20">
        <v>5</v>
      </c>
      <c r="V34" s="20">
        <v>0</v>
      </c>
      <c r="W34" s="20">
        <v>0</v>
      </c>
      <c r="X34" s="20">
        <v>0</v>
      </c>
      <c r="Y34" s="20">
        <v>0</v>
      </c>
      <c r="Z34" s="20">
        <v>0</v>
      </c>
      <c r="AA34" s="20">
        <v>3</v>
      </c>
      <c r="AB34" s="21">
        <f t="shared" si="0"/>
        <v>15</v>
      </c>
      <c r="AC34" s="4" t="s">
        <v>181</v>
      </c>
      <c r="AD34" s="29">
        <f t="shared" si="1"/>
        <v>22.8</v>
      </c>
      <c r="AE34" s="29">
        <f t="shared" si="2"/>
        <v>0</v>
      </c>
      <c r="AF34" s="29">
        <f t="shared" si="3"/>
        <v>10</v>
      </c>
      <c r="AG34" s="29">
        <f t="shared" si="4"/>
        <v>15</v>
      </c>
      <c r="AH34" s="29">
        <f t="shared" si="7"/>
        <v>5</v>
      </c>
      <c r="AI34" s="30">
        <f t="shared" si="6"/>
        <v>52.8</v>
      </c>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row>
    <row r="35" spans="1:114" ht="147" customHeight="1">
      <c r="A35" s="5">
        <v>21</v>
      </c>
      <c r="B35" s="2" t="s">
        <v>3</v>
      </c>
      <c r="C35" s="27" t="s">
        <v>190</v>
      </c>
      <c r="D35" s="4" t="s">
        <v>189</v>
      </c>
      <c r="E35" s="4" t="s">
        <v>188</v>
      </c>
      <c r="F35" s="4" t="s">
        <v>187</v>
      </c>
      <c r="G35" s="16" t="s">
        <v>103</v>
      </c>
      <c r="H35" s="2" t="s">
        <v>186</v>
      </c>
      <c r="I35" s="2" t="s">
        <v>185</v>
      </c>
      <c r="J35" s="6" t="s">
        <v>157</v>
      </c>
      <c r="K35" s="7" t="s">
        <v>184</v>
      </c>
      <c r="L35" s="7"/>
      <c r="M35" s="23"/>
      <c r="N35" s="23">
        <v>1</v>
      </c>
      <c r="O35" s="19">
        <v>3.91</v>
      </c>
      <c r="P35" s="4"/>
      <c r="Q35" s="19">
        <v>1</v>
      </c>
      <c r="R35" s="19">
        <v>1</v>
      </c>
      <c r="S35" s="4"/>
      <c r="T35" s="20">
        <v>8</v>
      </c>
      <c r="U35" s="20">
        <v>6</v>
      </c>
      <c r="V35" s="20">
        <v>6</v>
      </c>
      <c r="W35" s="20">
        <v>5</v>
      </c>
      <c r="X35" s="20">
        <v>5</v>
      </c>
      <c r="Y35" s="20">
        <v>5</v>
      </c>
      <c r="Z35" s="20">
        <v>4</v>
      </c>
      <c r="AA35" s="20">
        <v>5</v>
      </c>
      <c r="AB35" s="21">
        <f t="shared" si="0"/>
        <v>44</v>
      </c>
      <c r="AC35" s="4" t="s">
        <v>183</v>
      </c>
      <c r="AD35" s="29">
        <f t="shared" si="1"/>
        <v>23.46</v>
      </c>
      <c r="AE35" s="29">
        <f t="shared" si="2"/>
        <v>0</v>
      </c>
      <c r="AF35" s="29">
        <f t="shared" si="3"/>
        <v>10</v>
      </c>
      <c r="AG35" s="29">
        <f t="shared" si="4"/>
        <v>44</v>
      </c>
      <c r="AH35" s="29">
        <f t="shared" si="7"/>
        <v>0</v>
      </c>
      <c r="AI35" s="30">
        <f t="shared" si="6"/>
        <v>77.46000000000001</v>
      </c>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row>
    <row r="36" spans="1:114" ht="85.5">
      <c r="A36" s="5">
        <v>22</v>
      </c>
      <c r="B36" s="2" t="s">
        <v>90</v>
      </c>
      <c r="C36" s="27">
        <v>1089483556</v>
      </c>
      <c r="D36" s="2" t="s">
        <v>193</v>
      </c>
      <c r="E36" s="2" t="s">
        <v>194</v>
      </c>
      <c r="F36" s="2" t="s">
        <v>195</v>
      </c>
      <c r="G36" s="2" t="s">
        <v>6</v>
      </c>
      <c r="H36" s="2" t="s">
        <v>196</v>
      </c>
      <c r="I36" s="2" t="s">
        <v>7</v>
      </c>
      <c r="J36" s="6" t="s">
        <v>156</v>
      </c>
      <c r="K36" s="7" t="s">
        <v>197</v>
      </c>
      <c r="L36" s="7"/>
      <c r="M36" s="23"/>
      <c r="N36" s="23"/>
      <c r="O36" s="8">
        <v>3.66</v>
      </c>
      <c r="P36" s="23"/>
      <c r="Q36" s="23">
        <v>1</v>
      </c>
      <c r="R36" s="8"/>
      <c r="S36" s="8"/>
      <c r="T36" s="9">
        <v>8</v>
      </c>
      <c r="U36" s="9">
        <v>6</v>
      </c>
      <c r="V36" s="9">
        <v>5</v>
      </c>
      <c r="W36" s="9">
        <v>5</v>
      </c>
      <c r="X36" s="9">
        <v>5</v>
      </c>
      <c r="Y36" s="9">
        <v>5</v>
      </c>
      <c r="Z36" s="9">
        <v>5</v>
      </c>
      <c r="AA36" s="9">
        <v>5</v>
      </c>
      <c r="AB36" s="10">
        <v>44</v>
      </c>
      <c r="AC36" s="3" t="s">
        <v>199</v>
      </c>
      <c r="AD36" s="29">
        <v>21.96</v>
      </c>
      <c r="AE36" s="29">
        <v>0</v>
      </c>
      <c r="AF36" s="29">
        <v>0</v>
      </c>
      <c r="AG36" s="29">
        <v>44</v>
      </c>
      <c r="AH36" s="29">
        <v>0</v>
      </c>
      <c r="AI36" s="30">
        <v>65.96000000000001</v>
      </c>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row>
    <row r="37" spans="1:114" ht="71.25">
      <c r="A37" s="5">
        <v>23</v>
      </c>
      <c r="B37" s="2" t="s">
        <v>3</v>
      </c>
      <c r="C37" s="2" t="s">
        <v>202</v>
      </c>
      <c r="D37" s="2" t="s">
        <v>203</v>
      </c>
      <c r="E37" s="2" t="s">
        <v>204</v>
      </c>
      <c r="F37" s="2" t="s">
        <v>205</v>
      </c>
      <c r="G37" s="2" t="s">
        <v>6</v>
      </c>
      <c r="H37" s="2" t="s">
        <v>51</v>
      </c>
      <c r="I37" s="2" t="s">
        <v>7</v>
      </c>
      <c r="J37" s="6" t="s">
        <v>156</v>
      </c>
      <c r="K37" s="7" t="s">
        <v>206</v>
      </c>
      <c r="L37" s="7"/>
      <c r="M37" s="23"/>
      <c r="N37" s="23">
        <v>1</v>
      </c>
      <c r="O37" s="8">
        <v>4.13</v>
      </c>
      <c r="P37" s="23"/>
      <c r="Q37" s="23">
        <v>1</v>
      </c>
      <c r="R37" s="8"/>
      <c r="S37" s="8"/>
      <c r="T37" s="9">
        <v>9</v>
      </c>
      <c r="U37" s="9">
        <v>7</v>
      </c>
      <c r="V37" s="9">
        <v>7</v>
      </c>
      <c r="W37" s="9">
        <v>6</v>
      </c>
      <c r="X37" s="9">
        <v>0</v>
      </c>
      <c r="Y37" s="9">
        <v>5</v>
      </c>
      <c r="Z37" s="9">
        <v>5</v>
      </c>
      <c r="AA37" s="9">
        <v>5</v>
      </c>
      <c r="AB37" s="10">
        <v>44</v>
      </c>
      <c r="AC37" s="3" t="s">
        <v>207</v>
      </c>
      <c r="AD37" s="29">
        <v>24.779999999999998</v>
      </c>
      <c r="AE37" s="29">
        <v>0</v>
      </c>
      <c r="AF37" s="29">
        <v>0</v>
      </c>
      <c r="AG37" s="29">
        <v>44</v>
      </c>
      <c r="AH37" s="29">
        <v>0</v>
      </c>
      <c r="AI37" s="30">
        <v>68.78</v>
      </c>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row>
    <row r="38" spans="1:114" ht="71.25">
      <c r="A38" s="5">
        <v>24</v>
      </c>
      <c r="B38" s="2" t="s">
        <v>3</v>
      </c>
      <c r="C38" s="2" t="s">
        <v>208</v>
      </c>
      <c r="D38" s="2" t="s">
        <v>209</v>
      </c>
      <c r="E38" s="2" t="s">
        <v>210</v>
      </c>
      <c r="F38" s="2" t="s">
        <v>211</v>
      </c>
      <c r="G38" s="2" t="s">
        <v>6</v>
      </c>
      <c r="H38" s="2" t="s">
        <v>51</v>
      </c>
      <c r="I38" s="2" t="s">
        <v>7</v>
      </c>
      <c r="J38" s="6" t="s">
        <v>156</v>
      </c>
      <c r="K38" s="7" t="s">
        <v>206</v>
      </c>
      <c r="L38" s="7"/>
      <c r="M38" s="23"/>
      <c r="N38" s="23">
        <v>1</v>
      </c>
      <c r="O38" s="8">
        <v>3.86</v>
      </c>
      <c r="P38" s="23"/>
      <c r="Q38" s="23">
        <v>1</v>
      </c>
      <c r="R38" s="8"/>
      <c r="S38" s="8"/>
      <c r="T38" s="9">
        <v>9</v>
      </c>
      <c r="U38" s="9">
        <v>7</v>
      </c>
      <c r="V38" s="9">
        <v>7</v>
      </c>
      <c r="W38" s="9">
        <v>6</v>
      </c>
      <c r="X38" s="9">
        <v>0</v>
      </c>
      <c r="Y38" s="9">
        <v>5</v>
      </c>
      <c r="Z38" s="9">
        <v>5</v>
      </c>
      <c r="AA38" s="9">
        <v>5</v>
      </c>
      <c r="AB38" s="10">
        <v>44</v>
      </c>
      <c r="AC38" s="3" t="s">
        <v>207</v>
      </c>
      <c r="AD38" s="29">
        <v>23.16</v>
      </c>
      <c r="AE38" s="29">
        <v>0</v>
      </c>
      <c r="AF38" s="29">
        <v>0</v>
      </c>
      <c r="AG38" s="29">
        <v>44</v>
      </c>
      <c r="AH38" s="29">
        <v>0</v>
      </c>
      <c r="AI38" s="30">
        <v>67.16</v>
      </c>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row>
    <row r="39" spans="1:114" ht="69" customHeight="1">
      <c r="A39" s="5">
        <v>25</v>
      </c>
      <c r="B39" s="2" t="s">
        <v>3</v>
      </c>
      <c r="C39" s="14" t="s">
        <v>216</v>
      </c>
      <c r="D39" s="16" t="s">
        <v>215</v>
      </c>
      <c r="E39" s="16" t="s">
        <v>80</v>
      </c>
      <c r="F39" s="16" t="s">
        <v>214</v>
      </c>
      <c r="G39" s="16" t="s">
        <v>6</v>
      </c>
      <c r="H39" s="16" t="s">
        <v>212</v>
      </c>
      <c r="I39" s="16" t="s">
        <v>7</v>
      </c>
      <c r="J39" s="15" t="s">
        <v>156</v>
      </c>
      <c r="K39" s="2" t="s">
        <v>213</v>
      </c>
      <c r="L39" s="2"/>
      <c r="M39" s="22"/>
      <c r="N39" s="22">
        <v>1</v>
      </c>
      <c r="O39" s="6">
        <v>3.81</v>
      </c>
      <c r="P39" s="17"/>
      <c r="Q39" s="22">
        <v>1</v>
      </c>
      <c r="R39" s="2"/>
      <c r="S39" s="6">
        <v>1</v>
      </c>
      <c r="T39" s="9">
        <v>8</v>
      </c>
      <c r="U39" s="9">
        <v>6</v>
      </c>
      <c r="V39" s="9">
        <v>6</v>
      </c>
      <c r="W39" s="9">
        <v>5</v>
      </c>
      <c r="X39" s="9">
        <v>5</v>
      </c>
      <c r="Y39" s="9">
        <v>5</v>
      </c>
      <c r="Z39" s="9">
        <v>5</v>
      </c>
      <c r="AA39" s="9">
        <v>5</v>
      </c>
      <c r="AB39" s="10">
        <v>45</v>
      </c>
      <c r="AC39" s="2"/>
      <c r="AD39" s="29">
        <v>22.86</v>
      </c>
      <c r="AE39" s="29">
        <v>0</v>
      </c>
      <c r="AF39" s="29">
        <v>0</v>
      </c>
      <c r="AG39" s="29">
        <v>45</v>
      </c>
      <c r="AH39" s="29">
        <v>0</v>
      </c>
      <c r="AI39" s="30">
        <v>67.86</v>
      </c>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row>
    <row r="40" spans="1:114"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row>
    <row r="41" spans="1:114"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row>
    <row r="42" spans="1:114"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row>
    <row r="43" spans="1:114"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row>
    <row r="44" spans="1:114"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row>
    <row r="45" spans="1:114"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row>
    <row r="46" spans="1:114"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row>
    <row r="47" spans="1:114"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row>
    <row r="48" spans="1:114"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row>
    <row r="49" spans="1:114"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row>
    <row r="50" spans="1:114"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row>
    <row r="51" spans="1:114"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row>
    <row r="52" spans="1:114"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row>
    <row r="53" spans="1:114"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row>
    <row r="54" spans="1:114"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row>
    <row r="55" spans="1:114"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row>
    <row r="56" spans="1:114"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row>
    <row r="57" spans="1:114"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row>
    <row r="58" spans="1:114"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row>
    <row r="59" spans="1:114"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row>
    <row r="60" spans="1:114"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row>
    <row r="61" spans="1:114"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row>
    <row r="62" spans="1:114"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row>
    <row r="63" spans="1:114"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row>
    <row r="64" spans="1:114"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row>
    <row r="65" spans="1:114"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row>
    <row r="66" spans="1:114"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row>
    <row r="67" spans="1:114"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row>
    <row r="68" spans="1:114"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row>
    <row r="69" spans="1:114"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row>
    <row r="70" spans="1:114"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row>
    <row r="71" spans="1:114"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row>
    <row r="72" spans="1:114"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row>
    <row r="73" spans="1:114"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row>
    <row r="74" spans="1:114"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row>
    <row r="75" spans="1:114"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row>
    <row r="76" spans="1:114"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row>
    <row r="77" spans="1:114"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row>
    <row r="78" spans="1:114"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row>
    <row r="79" spans="1:114"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row>
    <row r="80" spans="1:114"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row>
    <row r="81" spans="1:114"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row>
    <row r="82" spans="1:114"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row>
    <row r="83" spans="1:114"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row>
    <row r="84" spans="1:114"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row>
    <row r="85" spans="1:114"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row>
    <row r="86" spans="1:114"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row>
    <row r="87" spans="1:114"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row>
    <row r="88" spans="1:114"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row>
    <row r="89" spans="1:114"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row>
    <row r="90" spans="1:114"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row>
    <row r="91" spans="1:114"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row>
    <row r="92" spans="1:114"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row>
    <row r="93" spans="1:114"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row>
    <row r="94" spans="1:114"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row>
    <row r="95" spans="1:114"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row>
    <row r="96" spans="1:114"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row>
    <row r="97" spans="1:114"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row>
    <row r="98" spans="1:114"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row>
    <row r="99" spans="1:114"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row>
    <row r="100" spans="1:114"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row>
    <row r="101" spans="1:114"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row>
    <row r="102" spans="1:114"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row>
    <row r="103" spans="1:114"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row>
    <row r="104" spans="1:114"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row>
    <row r="105" spans="1:114"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row>
    <row r="106" spans="1:114"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row>
    <row r="107" spans="1:114"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row>
    <row r="108" spans="1:114"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row>
    <row r="109" spans="1:114"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row>
    <row r="110" spans="1:114"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row>
    <row r="111" spans="1:114"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row>
    <row r="112" spans="1:114"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row>
    <row r="113" spans="1:114"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row>
    <row r="114" spans="1:114"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row>
    <row r="115" spans="1:114"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row>
    <row r="116" spans="1:114"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row>
    <row r="117" spans="1:114"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row>
    <row r="118" spans="1:114"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row>
    <row r="119" spans="1:114"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row>
    <row r="120" spans="1:114"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row>
    <row r="121" spans="1:114"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row>
    <row r="122" spans="1:114"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row>
    <row r="123" spans="1:114"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row>
    <row r="124" spans="1:114"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row>
    <row r="125" spans="1:114"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row>
    <row r="126" spans="1:114"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row>
    <row r="127" spans="1:114"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row>
    <row r="128" spans="1:114"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row>
    <row r="129" spans="1:114"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row>
    <row r="130" spans="1:114"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row>
    <row r="131" spans="1:114"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row>
    <row r="132" spans="1:114"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row>
    <row r="133" spans="1:114"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row>
    <row r="134" spans="1:114"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row>
    <row r="135" spans="1:114"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row>
    <row r="136" spans="1:114"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row>
    <row r="137" spans="1:114"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row>
    <row r="138" spans="1:114"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row>
    <row r="139" spans="1:114"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row>
    <row r="140" spans="1:114"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row>
    <row r="141" spans="1:114"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row>
    <row r="142" spans="1:114"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row>
    <row r="143" spans="1:114"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row>
    <row r="144" spans="1:114"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row>
    <row r="145" spans="1:114"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row>
    <row r="146" spans="1:114"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row>
    <row r="147" spans="1:114"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row>
    <row r="148" spans="1:114"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row>
    <row r="149" spans="1:114"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row>
    <row r="150" spans="1:114"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row>
    <row r="151" spans="1:114"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row>
    <row r="152" spans="1:114"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row>
    <row r="153" spans="1:114"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row>
    <row r="154" spans="1:114"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row>
    <row r="155" spans="1:114"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row>
    <row r="156" spans="1:114"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row>
    <row r="157" spans="1:114"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row>
    <row r="158" spans="1:114"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row>
    <row r="159" spans="1:114"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row>
    <row r="160" spans="1:114"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row>
    <row r="161" spans="1:114"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row>
    <row r="162" spans="1:114"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row>
    <row r="163" spans="1:114"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row>
    <row r="164" spans="1:114"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row>
    <row r="165" spans="1:114"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row>
    <row r="166" spans="1:114"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row>
    <row r="167" spans="1:114"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row>
    <row r="168" spans="1:114"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row>
    <row r="169" spans="1:114"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row>
    <row r="170" spans="1:114"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row>
    <row r="171" spans="1:114"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row>
    <row r="172" spans="1:114"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row>
    <row r="173" spans="1:114"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row>
    <row r="174" spans="1:114"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row>
    <row r="175" spans="1:114"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row>
    <row r="176" spans="1:114"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row>
    <row r="177" spans="1:114"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row>
    <row r="178" spans="1:114"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row>
    <row r="179" spans="1:114"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row>
    <row r="180" spans="1:114"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row>
    <row r="181" spans="1:114"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row>
    <row r="182" spans="1:114"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row>
    <row r="183" spans="1:114"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row>
    <row r="184" spans="1:114"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row>
    <row r="185" spans="1:114"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row>
    <row r="186" spans="1:114"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row>
    <row r="187" spans="1:114"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row>
    <row r="188" spans="1:114"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row>
    <row r="189" spans="1:114"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row>
    <row r="190" spans="1:114"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row>
    <row r="191" spans="1:114"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row>
    <row r="192" spans="1:114"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row>
    <row r="193" spans="1:114"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row>
    <row r="194" spans="1:114"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row>
    <row r="195" spans="1:114"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row>
    <row r="196" spans="1:114"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row>
    <row r="197" spans="1:114"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row>
    <row r="198" spans="1:114"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row>
    <row r="199" spans="1:114"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row>
    <row r="200" spans="1:114"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row>
    <row r="201" spans="1:114"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row>
    <row r="202" spans="1:114"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row>
    <row r="203" spans="1:114"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row>
    <row r="204" spans="1:114"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row>
    <row r="205" spans="1:114"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row>
    <row r="206" spans="1:114"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row>
    <row r="207" spans="1:114"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row>
    <row r="208" spans="1:114"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row>
    <row r="209" spans="1:114"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row>
    <row r="210" spans="1:114"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row>
    <row r="211" spans="1:114"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row>
    <row r="212" spans="1:114"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row>
    <row r="213" spans="1:114"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row>
    <row r="214" spans="1:114"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row>
    <row r="215" spans="1:114"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row>
    <row r="216" spans="1:114"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row>
    <row r="217" spans="1:114"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row>
    <row r="218" spans="1:114"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row>
    <row r="219" spans="1:114"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row>
    <row r="220" spans="1:114"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row>
    <row r="221" spans="1:114"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row>
    <row r="222" spans="1:114"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row>
    <row r="223" spans="1:114"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row>
    <row r="224" spans="1:114"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row>
    <row r="225" spans="1:114"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row>
    <row r="226" spans="1:114"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row>
    <row r="227" spans="1:114"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row>
    <row r="228" spans="1:114"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row>
    <row r="229" spans="1:114"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row>
    <row r="230" spans="1:114"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row>
    <row r="231" spans="1:114"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row>
    <row r="232" spans="1:114"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row>
    <row r="233" spans="1:114"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row>
    <row r="234" spans="1:114"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row>
    <row r="235" spans="1:114"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row>
    <row r="236" spans="1:114"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row>
    <row r="237" spans="1:114"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row>
    <row r="238" spans="1:114"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row>
    <row r="239" spans="1:114"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row>
    <row r="240" spans="1:114"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row>
    <row r="241" spans="1:114"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row>
    <row r="242" spans="1:114"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row>
    <row r="243" spans="1:114"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row>
    <row r="244" spans="1:114"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row>
    <row r="245" spans="1:114"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row>
    <row r="246" spans="1:114"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row>
    <row r="247" spans="1:114"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row>
    <row r="248" spans="1:114"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row>
    <row r="249" spans="1:114"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row>
    <row r="250" spans="1:114"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row>
    <row r="251" spans="1:114"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row>
    <row r="252" spans="1:114"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row>
    <row r="253" spans="1:114"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row>
    <row r="254" spans="1:114"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row>
    <row r="255" spans="1:114"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row>
    <row r="256" spans="1:114"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row>
    <row r="257" spans="1:114"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row>
    <row r="258" spans="1:114"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row>
    <row r="259" spans="1:114"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row>
    <row r="260" spans="1:114"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row>
    <row r="261" spans="1:114"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row>
    <row r="262" spans="1:114"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row>
    <row r="263" spans="1:114"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row>
    <row r="264" spans="1:114"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row>
    <row r="265" spans="1:114"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row>
    <row r="266" spans="1:114"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row>
    <row r="267" spans="1:114"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row>
    <row r="268" spans="1:114"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row>
    <row r="269" spans="1:114"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row>
    <row r="270" spans="1:114"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row>
    <row r="271" spans="1:114"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row>
    <row r="272" spans="1:114"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row>
    <row r="273" spans="1:114"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row>
    <row r="274" spans="1:114"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row>
    <row r="275" spans="1:114"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row>
    <row r="276" spans="1:114"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row>
    <row r="277" spans="1:114"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row>
    <row r="278" spans="1:114"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row>
    <row r="279" spans="1:114"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row>
    <row r="280" spans="1:114"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row>
    <row r="281" spans="1:114"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row>
    <row r="282" spans="1:114"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row>
    <row r="283" spans="1:114"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row>
    <row r="284" spans="1:114"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row>
    <row r="285" spans="1:114"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row>
    <row r="286" spans="1:114"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row>
    <row r="287" spans="1:114"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row>
    <row r="288" spans="1:114"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row>
    <row r="289" spans="1:114"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row>
    <row r="290" spans="1:114"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row>
    <row r="291" spans="1:114"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row>
    <row r="292" spans="1:114"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row>
    <row r="293" spans="1:114"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row>
  </sheetData>
  <sheetProtection/>
  <mergeCells count="37">
    <mergeCell ref="A2:AI2"/>
    <mergeCell ref="A3:AI3"/>
    <mergeCell ref="A5:AI5"/>
    <mergeCell ref="A7:AI7"/>
    <mergeCell ref="A8:AI8"/>
    <mergeCell ref="A10:AI10"/>
    <mergeCell ref="A9:AI9"/>
    <mergeCell ref="AA13:AA14"/>
    <mergeCell ref="T12:AA12"/>
    <mergeCell ref="AB12:AB14"/>
    <mergeCell ref="U13:U14"/>
    <mergeCell ref="V13:V14"/>
    <mergeCell ref="W13:W14"/>
    <mergeCell ref="Y13:Y14"/>
    <mergeCell ref="Z13:Z14"/>
    <mergeCell ref="T13:T14"/>
    <mergeCell ref="X13:X14"/>
    <mergeCell ref="R12:S13"/>
    <mergeCell ref="J12:J14"/>
    <mergeCell ref="A12:A14"/>
    <mergeCell ref="B12:C14"/>
    <mergeCell ref="D12:F14"/>
    <mergeCell ref="G12:G14"/>
    <mergeCell ref="H12:H14"/>
    <mergeCell ref="P12:Q13"/>
    <mergeCell ref="L12:L14"/>
    <mergeCell ref="I12:I14"/>
    <mergeCell ref="O12:O14"/>
    <mergeCell ref="K12:K14"/>
    <mergeCell ref="M12:N13"/>
    <mergeCell ref="AC12:AC14"/>
    <mergeCell ref="AE13:AF13"/>
    <mergeCell ref="AI12:AI14"/>
    <mergeCell ref="AD13:AD14"/>
    <mergeCell ref="AG13:AG14"/>
    <mergeCell ref="AH13:AH14"/>
    <mergeCell ref="AD12:AH12"/>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Mario</cp:lastModifiedBy>
  <dcterms:created xsi:type="dcterms:W3CDTF">2014-09-22T19:47:50Z</dcterms:created>
  <dcterms:modified xsi:type="dcterms:W3CDTF">2014-10-28T16:42:39Z</dcterms:modified>
  <cp:category/>
  <cp:version/>
  <cp:contentType/>
  <cp:contentStatus/>
</cp:coreProperties>
</file>