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'Ejecución'!$A$1:$P$823</definedName>
  </definedNames>
  <calcPr fullCalcOnLoad="1"/>
</workbook>
</file>

<file path=xl/sharedStrings.xml><?xml version="1.0" encoding="utf-8"?>
<sst xmlns="http://schemas.openxmlformats.org/spreadsheetml/2006/main" count="3055" uniqueCount="1488">
  <si>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</si>
  <si>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</si>
  <si>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</si>
  <si>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</si>
  <si>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</si>
  <si>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</si>
  <si>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</si>
  <si>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</si>
  <si>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</si>
  <si>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</si>
  <si>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</si>
  <si>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</si>
  <si>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</si>
  <si>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</si>
  <si>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</si>
  <si>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</si>
  <si>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</si>
  <si>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</si>
  <si>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</si>
  <si>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</si>
  <si>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</si>
  <si>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</si>
  <si>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</si>
  <si>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</si>
  <si>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</si>
  <si>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</si>
  <si>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</si>
  <si>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</si>
  <si>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</si>
  <si>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</si>
  <si>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</si>
  <si>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</si>
  <si>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</si>
  <si>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</si>
  <si>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</si>
  <si>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</si>
  <si>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</si>
  <si>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</si>
  <si>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</si>
  <si>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</si>
  <si>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</si>
  <si>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</si>
  <si>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</si>
  <si>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</si>
  <si>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</si>
  <si>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</si>
  <si>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</si>
  <si>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</si>
  <si>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</si>
  <si>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</si>
  <si>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</si>
  <si>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</si>
  <si>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</si>
  <si>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</si>
  <si>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</si>
  <si>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</si>
  <si>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</si>
  <si>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</si>
  <si>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</si>
  <si>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</si>
  <si>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</si>
  <si>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</si>
  <si>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</si>
  <si>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</si>
  <si>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</si>
  <si>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</si>
  <si>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</si>
  <si>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</si>
  <si>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</si>
  <si>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</si>
  <si>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</si>
  <si>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</si>
  <si>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</si>
  <si>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</si>
  <si>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</si>
  <si>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</si>
  <si>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</si>
  <si>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</si>
  <si>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</si>
  <si>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</si>
  <si>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</si>
  <si>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</si>
  <si>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</si>
  <si>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</si>
  <si>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</si>
  <si>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</si>
  <si>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</si>
  <si>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</si>
  <si>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</si>
  <si>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</si>
  <si>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</si>
  <si>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</si>
  <si>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</si>
  <si>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</si>
  <si>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</si>
  <si>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</si>
  <si>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</si>
  <si>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</si>
  <si>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</si>
  <si>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</si>
  <si>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</si>
  <si>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</si>
  <si>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</si>
  <si>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</si>
  <si>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</si>
  <si>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</si>
  <si>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</si>
  <si>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</si>
  <si>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</si>
  <si>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</si>
  <si>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</si>
  <si>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</si>
  <si>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</si>
  <si>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</si>
  <si>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</si>
  <si>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</si>
  <si>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</si>
  <si>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</si>
  <si>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</si>
  <si>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</si>
  <si>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</si>
  <si>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</si>
  <si>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</si>
  <si>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</si>
  <si>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</si>
  <si>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</si>
  <si>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</si>
  <si>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</si>
  <si>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</si>
  <si>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</si>
  <si>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</si>
  <si>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</si>
  <si>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</si>
  <si>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</si>
  <si>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</si>
  <si>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</si>
  <si>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</si>
  <si>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</si>
  <si>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</si>
  <si>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</si>
  <si>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</si>
  <si>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</si>
  <si>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</si>
  <si>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</si>
  <si>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</si>
  <si>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</si>
  <si>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</si>
  <si>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</si>
  <si>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</si>
  <si>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</si>
  <si>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</si>
  <si>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</si>
  <si>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</si>
  <si>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</si>
  <si>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</si>
  <si>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</si>
  <si>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</si>
  <si>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</si>
  <si>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</si>
  <si>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</si>
  <si>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</si>
  <si>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</si>
  <si>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</si>
  <si>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</si>
  <si>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</si>
  <si>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</si>
  <si>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</si>
  <si>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</si>
  <si>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</si>
  <si>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</si>
  <si>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</si>
  <si>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</si>
  <si>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</si>
  <si>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</si>
  <si>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</si>
  <si>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</si>
  <si>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</si>
  <si>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</si>
  <si>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</si>
  <si>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</si>
  <si>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</si>
  <si>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</si>
  <si>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</si>
  <si>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</si>
  <si>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</si>
  <si>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</si>
  <si>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</si>
  <si>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</si>
  <si>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</si>
  <si>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</si>
  <si>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</si>
  <si>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</si>
  <si>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</si>
  <si>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</si>
  <si>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</si>
  <si>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</si>
  <si>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</si>
  <si>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</si>
  <si>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</si>
  <si>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</si>
  <si>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</si>
  <si>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</si>
  <si>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</si>
  <si>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</si>
  <si>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</si>
  <si>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</si>
  <si>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</si>
  <si>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</si>
  <si>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</si>
  <si>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</si>
  <si>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</si>
  <si>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</si>
  <si>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</si>
  <si>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</si>
  <si>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</si>
  <si>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</si>
  <si>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</si>
  <si>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</si>
  <si>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</si>
  <si>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</si>
  <si>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</si>
  <si>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</si>
  <si>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</si>
  <si>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</si>
  <si>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</si>
  <si>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</si>
  <si>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</si>
  <si>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</si>
  <si>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</si>
  <si>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</si>
  <si>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</si>
  <si>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</si>
  <si>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</si>
  <si>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</si>
  <si>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</si>
  <si>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</si>
  <si>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</si>
  <si>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</si>
  <si>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</si>
  <si>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</si>
  <si>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</si>
  <si>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</si>
  <si>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</si>
  <si>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</si>
  <si>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</si>
  <si>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</si>
  <si>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</si>
  <si>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</si>
  <si>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</si>
  <si>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</si>
  <si>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</si>
  <si>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</si>
  <si>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</si>
  <si>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</si>
  <si>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</si>
  <si>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</si>
  <si>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</si>
  <si>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</si>
  <si>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</si>
  <si>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</si>
  <si>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</si>
  <si>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</si>
  <si>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</si>
  <si>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</si>
  <si>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</si>
  <si>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</si>
  <si>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</si>
  <si>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</si>
  <si>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</si>
  <si>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</si>
  <si>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</si>
  <si>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</si>
  <si>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</si>
  <si>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</si>
  <si>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</si>
  <si>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</si>
  <si>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</si>
  <si>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</si>
  <si>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</si>
  <si>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</si>
  <si>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</si>
  <si>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</si>
  <si>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</si>
  <si>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</si>
  <si>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</si>
  <si>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</si>
  <si>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</si>
  <si>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</si>
  <si>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</si>
  <si>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</si>
  <si>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</si>
  <si>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</si>
  <si>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</si>
  <si>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</si>
  <si>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</si>
  <si>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</si>
  <si>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</si>
  <si>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</si>
  <si>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</si>
  <si>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</si>
  <si>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</si>
  <si>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</si>
  <si>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</si>
  <si>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</si>
  <si>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</si>
  <si>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</si>
  <si>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</si>
  <si>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</si>
  <si>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</si>
  <si>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</si>
  <si>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</si>
  <si>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</si>
  <si>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</si>
  <si>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</si>
  <si>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</si>
  <si>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</si>
  <si>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</si>
  <si>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</si>
  <si>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</si>
  <si>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</si>
  <si>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</si>
  <si>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</si>
  <si>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</si>
  <si>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</si>
  <si>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</si>
  <si>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</si>
  <si>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</si>
  <si>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</si>
  <si>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</si>
  <si>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</si>
  <si>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</si>
  <si>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</si>
  <si>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</si>
  <si>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</si>
  <si>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</si>
  <si>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</si>
  <si>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</si>
  <si>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</si>
  <si>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</si>
  <si>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</si>
  <si>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</si>
  <si>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</si>
  <si>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</si>
  <si>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</si>
  <si>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</si>
  <si>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</si>
  <si>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</si>
  <si>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</si>
  <si>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</si>
  <si>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</si>
  <si>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</si>
  <si>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</si>
  <si>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</si>
  <si>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</si>
  <si>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</si>
  <si>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</si>
  <si>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</si>
  <si>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</si>
  <si>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</si>
  <si>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</si>
  <si>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</si>
  <si>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</si>
  <si>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</si>
  <si>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</si>
  <si>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</si>
  <si>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</si>
  <si>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</si>
  <si>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</si>
  <si>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</si>
  <si>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</si>
  <si>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</si>
  <si>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</si>
  <si>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</si>
  <si>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</si>
  <si>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</si>
  <si>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</si>
  <si>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</si>
  <si>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</si>
  <si>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</si>
  <si>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</si>
  <si>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</si>
  <si>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</si>
  <si>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</si>
  <si>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</si>
  <si>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</si>
  <si>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</si>
  <si>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</si>
  <si>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</si>
  <si>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</si>
  <si>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</si>
  <si>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</si>
  <si>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</si>
  <si>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</si>
  <si>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</si>
  <si>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</si>
  <si>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</si>
  <si>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</si>
  <si>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</si>
  <si>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</si>
  <si>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</si>
  <si>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</si>
  <si>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</si>
  <si>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</si>
  <si>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</si>
  <si>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</si>
  <si>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</si>
  <si>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</si>
  <si>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</si>
  <si>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</si>
  <si>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</si>
  <si>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</si>
  <si>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</si>
  <si>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</si>
  <si>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</si>
  <si>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</si>
  <si>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</si>
  <si>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</si>
  <si>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</si>
  <si>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</si>
  <si>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</si>
  <si>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</si>
  <si>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</si>
  <si>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</si>
  <si>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</si>
  <si>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</si>
  <si>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</si>
  <si>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</si>
  <si>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</si>
  <si>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</si>
  <si>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</si>
  <si>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</si>
  <si>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</si>
  <si>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</si>
  <si>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</si>
  <si>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</si>
  <si>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</si>
  <si>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</si>
  <si>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</si>
  <si>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</si>
  <si>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</si>
  <si>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</si>
  <si>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</si>
  <si>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</si>
  <si>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</si>
  <si>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</si>
  <si>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</si>
  <si>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</si>
  <si>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</si>
  <si>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</si>
  <si>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</si>
  <si>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</si>
  <si>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</si>
  <si>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</si>
  <si>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</si>
  <si>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</si>
  <si>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</si>
  <si>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</si>
  <si>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</si>
  <si>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</si>
  <si>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</si>
  <si>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</si>
  <si>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</si>
  <si>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</si>
  <si>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</si>
  <si>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</si>
  <si>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</si>
  <si>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</si>
  <si>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</si>
  <si>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</si>
  <si>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</si>
  <si>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</si>
  <si>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</si>
  <si>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</si>
  <si>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</si>
  <si>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</si>
  <si>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</si>
  <si>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</si>
  <si>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</si>
  <si>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</si>
  <si>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</si>
  <si>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</si>
  <si>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</si>
  <si>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</si>
  <si>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</si>
  <si>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</si>
  <si>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</si>
  <si>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</si>
  <si>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</si>
  <si>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</si>
  <si>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</si>
  <si>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</si>
  <si>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</si>
  <si>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</si>
  <si>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</si>
  <si>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</si>
  <si>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</si>
  <si>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</si>
  <si>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</si>
  <si>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</si>
  <si>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</si>
  <si>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</si>
  <si>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</si>
  <si>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</si>
  <si>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</si>
  <si>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</si>
  <si>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</si>
  <si>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</si>
  <si>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</si>
  <si>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</si>
  <si>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</si>
  <si>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</si>
  <si>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</si>
  <si>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</si>
  <si>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</si>
  <si>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</si>
  <si>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</si>
  <si>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</si>
  <si>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</si>
  <si>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</si>
  <si>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</si>
  <si>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</si>
  <si>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</si>
  <si>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</si>
  <si>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</si>
  <si>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</si>
  <si>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</si>
  <si>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</si>
  <si>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</si>
  <si>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</si>
  <si>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</si>
  <si>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</si>
  <si>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</si>
  <si>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</si>
  <si>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</si>
  <si>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</si>
  <si>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</si>
  <si>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</si>
  <si>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</si>
  <si>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</si>
  <si>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</si>
  <si>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</si>
  <si>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</si>
  <si>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</si>
  <si>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</si>
  <si>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</si>
  <si>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</si>
  <si>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</si>
  <si>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</si>
  <si>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</si>
  <si>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</si>
  <si>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</si>
  <si>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</si>
  <si>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</si>
  <si>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</si>
  <si>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</si>
  <si>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</si>
  <si>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</si>
  <si>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</si>
  <si>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</si>
  <si>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</si>
  <si>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</si>
  <si>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</si>
  <si>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</si>
  <si>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</si>
  <si>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</si>
  <si>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</si>
  <si>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</si>
  <si>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</si>
  <si>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</si>
  <si>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</si>
  <si>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</si>
  <si>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</si>
  <si>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</si>
  <si>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</si>
  <si>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</si>
  <si>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</si>
  <si>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</si>
  <si>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</si>
  <si>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</si>
  <si>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</si>
  <si>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</si>
  <si>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</si>
  <si>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</si>
  <si>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</si>
  <si>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</si>
  <si>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</si>
  <si>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</si>
  <si>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</si>
  <si>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</si>
  <si>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</si>
  <si>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</si>
  <si>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</si>
  <si>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</si>
  <si>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</si>
  <si>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</si>
  <si>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</si>
  <si>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</si>
  <si>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</si>
  <si>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</si>
  <si>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</si>
  <si>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</si>
  <si>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</si>
  <si>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</si>
  <si>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</si>
  <si>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</si>
  <si>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</si>
  <si>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</si>
  <si>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</si>
  <si>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</si>
  <si>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</si>
  <si>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</si>
  <si>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</si>
  <si>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</si>
  <si>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</si>
  <si>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</si>
  <si>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</si>
  <si>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</si>
  <si>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</si>
  <si>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</si>
  <si>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</si>
  <si>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</si>
  <si>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</si>
  <si>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</si>
  <si>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</si>
  <si>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</si>
  <si>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</si>
  <si>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</si>
  <si>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</si>
  <si>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</si>
  <si>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</si>
  <si>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</si>
  <si>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</si>
  <si>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</si>
  <si>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</si>
  <si>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</si>
  <si>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</si>
  <si>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</si>
  <si>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</si>
  <si>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</si>
  <si>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</si>
  <si>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</si>
  <si>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</si>
  <si>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</si>
  <si>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</si>
  <si>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</si>
  <si>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</si>
  <si>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</si>
  <si>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</si>
  <si>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</si>
  <si>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</si>
  <si>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</si>
  <si>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</si>
  <si>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</si>
  <si>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</si>
  <si>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</si>
  <si>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</si>
  <si>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</si>
  <si>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</si>
  <si>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</si>
  <si>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</si>
  <si>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</si>
  <si>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</si>
  <si>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</si>
  <si>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</si>
  <si>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</si>
  <si>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</si>
  <si>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</si>
  <si>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</si>
  <si>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</si>
  <si>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</si>
  <si>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</si>
  <si>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</si>
  <si>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</si>
  <si>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</si>
  <si>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</si>
  <si>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</si>
  <si>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</si>
  <si>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</si>
  <si>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</si>
  <si>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</si>
  <si>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</si>
  <si>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</si>
  <si>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</si>
  <si>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</si>
  <si>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</si>
  <si>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</si>
  <si>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</si>
  <si>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</si>
  <si>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</si>
  <si>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</si>
  <si>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</si>
  <si>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</si>
  <si>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</si>
  <si>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</si>
  <si>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</si>
  <si>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</si>
  <si>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</si>
  <si>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</si>
  <si>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</si>
  <si>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</si>
  <si>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</si>
  <si>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</si>
  <si>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</si>
  <si>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</si>
  <si>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</si>
  <si>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</si>
  <si>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</si>
  <si>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</si>
  <si>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</si>
  <si>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</si>
  <si>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</si>
  <si>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</si>
  <si>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</si>
  <si>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</si>
  <si>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</si>
  <si>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</si>
  <si>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</si>
  <si>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</si>
  <si>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</si>
  <si>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</si>
  <si>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</si>
  <si>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</si>
  <si>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</si>
  <si>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</si>
  <si>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</si>
  <si>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</si>
  <si>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</si>
  <si>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</si>
  <si>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</si>
  <si>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</si>
  <si>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</si>
  <si>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</si>
  <si>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</si>
  <si>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</si>
  <si>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</si>
  <si>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</si>
  <si>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</si>
  <si>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</si>
  <si>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</si>
  <si>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</si>
  <si>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</si>
  <si>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</si>
  <si>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</si>
  <si>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</si>
  <si>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</si>
  <si>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</si>
  <si>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</si>
  <si>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</si>
  <si>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</si>
  <si>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</si>
  <si>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</si>
  <si>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</si>
  <si>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</si>
  <si>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</si>
  <si>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</si>
  <si>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</si>
  <si>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</si>
  <si>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</si>
  <si>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</si>
  <si>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</si>
  <si>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</si>
  <si>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</si>
  <si>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</si>
  <si>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</si>
  <si>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</si>
  <si>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</si>
  <si>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</si>
  <si>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</si>
  <si>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</si>
  <si>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</si>
  <si>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</si>
  <si>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</si>
  <si>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</si>
  <si>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</si>
  <si>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</si>
  <si>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</si>
  <si>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</si>
  <si>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</si>
  <si>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</si>
  <si>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</si>
  <si>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</si>
  <si>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</si>
  <si>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</si>
  <si>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</si>
  <si>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</si>
  <si>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</si>
  <si>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</si>
  <si>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</si>
  <si>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</si>
  <si>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</si>
  <si>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</si>
  <si>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</si>
  <si>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</si>
  <si>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</si>
  <si>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</si>
  <si>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</si>
  <si>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</si>
  <si>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</si>
  <si>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</si>
  <si>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</si>
  <si>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</si>
  <si>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</si>
  <si>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</si>
  <si>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</si>
  <si>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</si>
  <si>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</si>
  <si>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</si>
  <si>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</si>
  <si>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</si>
  <si>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</si>
  <si>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</si>
  <si>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</si>
  <si>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</si>
  <si>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</si>
  <si>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</si>
  <si>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</si>
  <si>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</si>
  <si>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</si>
  <si>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</si>
  <si>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</si>
  <si>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</si>
  <si>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</si>
  <si>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</si>
  <si>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</si>
  <si>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</si>
  <si>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</si>
  <si>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</si>
  <si>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</si>
  <si>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</si>
  <si>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</si>
  <si>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</si>
  <si>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</si>
  <si>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</si>
  <si>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</si>
  <si>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</si>
  <si>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</si>
  <si>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</si>
  <si>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</si>
  <si>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</si>
  <si>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</si>
  <si>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</si>
  <si>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</si>
  <si>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</si>
  <si>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</si>
  <si>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</si>
  <si>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</si>
  <si>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</si>
  <si>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</si>
  <si>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</si>
  <si>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</si>
  <si>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</si>
  <si>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</si>
  <si>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</si>
  <si>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</si>
  <si>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</si>
  <si>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</si>
  <si>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</si>
  <si>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</si>
  <si>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</si>
  <si>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</si>
  <si>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</si>
  <si>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</si>
  <si>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</si>
  <si>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</si>
  <si>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</si>
  <si>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</si>
  <si>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</si>
  <si>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</si>
  <si>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</si>
  <si>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</si>
  <si>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</si>
  <si>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</si>
  <si>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</si>
  <si>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</si>
  <si>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</si>
  <si>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</si>
  <si>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</si>
  <si>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</si>
  <si>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</si>
  <si>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</si>
  <si>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</si>
  <si>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</si>
  <si>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</si>
  <si>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</si>
  <si>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</si>
  <si>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</si>
  <si>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</si>
  <si>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</si>
  <si>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</si>
  <si>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</si>
  <si>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</si>
  <si>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</si>
  <si>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</si>
  <si>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</si>
  <si>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</si>
  <si>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</si>
  <si>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</si>
  <si>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</si>
  <si>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</si>
  <si>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</si>
  <si>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</si>
  <si>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</si>
  <si>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</si>
  <si>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</si>
  <si>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</si>
  <si>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</si>
  <si>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</si>
  <si>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</si>
  <si>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</si>
  <si>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</si>
  <si>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</si>
  <si>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</si>
  <si>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</si>
  <si>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</si>
  <si>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</si>
  <si>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</si>
  <si>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</si>
  <si>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</si>
  <si>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</si>
  <si>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</si>
  <si>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</si>
  <si>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</si>
  <si>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</si>
  <si>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</si>
  <si>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</si>
  <si>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</si>
  <si>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</si>
  <si>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</si>
  <si>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</si>
  <si>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</si>
  <si>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</si>
  <si>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</si>
  <si>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</si>
  <si>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</si>
  <si>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</si>
  <si>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</si>
  <si>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</si>
  <si>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</si>
  <si>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</si>
  <si>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</si>
  <si>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</si>
  <si>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</si>
  <si>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</si>
  <si>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</si>
  <si>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</si>
  <si>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</si>
  <si>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</si>
  <si>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</si>
  <si>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</si>
  <si>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</si>
  <si>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</si>
  <si>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</si>
  <si>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</si>
  <si>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</si>
  <si>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</si>
  <si>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</si>
  <si>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</si>
  <si>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</si>
  <si>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</si>
  <si>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</si>
  <si>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</si>
  <si>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</si>
  <si>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</si>
  <si>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</si>
  <si>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</si>
  <si>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</si>
  <si>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</si>
  <si>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</si>
  <si>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</si>
  <si>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</si>
  <si>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</si>
  <si>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</si>
  <si>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</si>
  <si>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</si>
  <si>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</si>
  <si>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</si>
  <si>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</si>
  <si>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</si>
  <si>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</si>
  <si>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</si>
  <si>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</si>
  <si>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</si>
  <si>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</si>
  <si>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</si>
  <si>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</si>
  <si>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</si>
  <si>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</si>
  <si>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</si>
  <si>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</si>
  <si>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</si>
  <si>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</si>
  <si>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</si>
  <si>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</si>
  <si>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</si>
  <si>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</si>
  <si>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</si>
  <si>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</si>
  <si>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</si>
  <si>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</si>
  <si>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</si>
  <si>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</si>
  <si>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</si>
  <si>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</si>
  <si>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</si>
  <si>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</si>
  <si>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</si>
  <si>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</si>
  <si>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</si>
  <si>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</si>
  <si>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</si>
  <si>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</si>
  <si>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</si>
  <si>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</si>
  <si>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</si>
  <si>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</si>
  <si>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</si>
  <si>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</si>
  <si>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</si>
  <si>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</si>
  <si>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</si>
  <si>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</si>
  <si>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</si>
  <si>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</si>
  <si>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</si>
  <si>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</si>
  <si>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</si>
  <si>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</si>
  <si>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</si>
  <si>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</si>
  <si>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</si>
  <si>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</si>
  <si>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</si>
  <si>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</si>
  <si>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</si>
  <si>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</si>
  <si>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</si>
  <si>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</si>
  <si>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</si>
  <si>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</si>
  <si>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</si>
  <si>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</si>
  <si>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</si>
  <si>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</si>
  <si>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</si>
  <si>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</si>
  <si>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</si>
  <si>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</si>
  <si>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</si>
  <si>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</si>
  <si>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</si>
  <si>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</si>
  <si>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</si>
  <si>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</si>
  <si>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</si>
  <si>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</si>
  <si>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</si>
  <si>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</si>
  <si>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</si>
  <si>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</si>
  <si>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</si>
  <si>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</si>
  <si>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</si>
  <si>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</si>
  <si>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</si>
  <si>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</si>
  <si>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</si>
  <si>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</si>
  <si>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</si>
  <si>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</si>
  <si>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</si>
  <si>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</si>
  <si>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</si>
  <si>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</si>
  <si>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</si>
  <si>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</si>
  <si>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</si>
  <si>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</si>
  <si>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</si>
  <si>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</si>
  <si>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</si>
  <si>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</si>
  <si>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</si>
  <si>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</si>
  <si>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</si>
  <si>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</si>
  <si>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</si>
  <si>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</si>
  <si>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</si>
  <si>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</si>
  <si>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</si>
  <si>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</si>
  <si>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</si>
  <si>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</si>
  <si>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</si>
  <si>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</si>
  <si>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</si>
  <si>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</si>
  <si>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</si>
  <si>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</si>
  <si>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</si>
  <si>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</si>
  <si>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</si>
  <si>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</si>
  <si>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</si>
  <si>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</si>
  <si>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</si>
  <si>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</si>
  <si>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</si>
  <si>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</si>
  <si>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</si>
  <si>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</si>
  <si>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</si>
  <si>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</si>
  <si>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</si>
  <si>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</si>
  <si>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</si>
  <si>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</si>
  <si>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</si>
  <si>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</si>
  <si>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</si>
  <si>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</si>
  <si>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</si>
  <si>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</si>
  <si>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</si>
  <si>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</si>
  <si>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</si>
  <si>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</si>
  <si>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</si>
  <si>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</si>
  <si>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</si>
  <si>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</si>
  <si>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</si>
  <si>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</si>
  <si>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</si>
  <si>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</si>
  <si>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</si>
  <si>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</si>
  <si>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</si>
  <si>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</si>
  <si>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</si>
  <si>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</si>
  <si>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</si>
  <si>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</si>
  <si>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</si>
  <si>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</si>
  <si>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</si>
  <si>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</si>
  <si>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</si>
  <si>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</si>
  <si>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</si>
  <si>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</si>
  <si>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</si>
  <si>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</si>
  <si>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</si>
  <si>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</si>
  <si>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</si>
  <si>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</si>
  <si>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</si>
  <si>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</si>
  <si>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</si>
  <si>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</si>
  <si>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</si>
  <si>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</si>
  <si>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</si>
  <si>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</si>
  <si>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</si>
  <si>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</si>
  <si>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</si>
  <si>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</si>
  <si>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</si>
  <si>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</si>
  <si>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</si>
  <si>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</si>
  <si>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</si>
  <si>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</si>
  <si>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</si>
  <si>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</si>
  <si>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</si>
  <si>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</si>
  <si>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</si>
  <si>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</si>
  <si>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</si>
  <si>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</si>
  <si>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</si>
  <si>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</si>
  <si>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</si>
  <si>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</si>
  <si>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</si>
  <si>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</si>
  <si>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</si>
  <si>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</si>
  <si>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</si>
  <si>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</si>
  <si>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</si>
  <si>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</si>
  <si>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</si>
  <si>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</si>
  <si>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</si>
  <si>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</si>
  <si>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</si>
  <si>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</si>
  <si>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</si>
  <si>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</si>
  <si>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</si>
  <si>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</si>
  <si>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</si>
  <si>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</si>
  <si>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</si>
  <si>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</si>
  <si>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</si>
  <si>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</si>
  <si>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</si>
  <si>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</si>
  <si>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</si>
  <si>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</si>
  <si>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</si>
  <si>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</si>
  <si>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</si>
  <si>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</si>
  <si>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</si>
  <si>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</si>
  <si>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</si>
  <si>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</si>
  <si>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</si>
  <si>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</si>
  <si>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</si>
  <si>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</si>
  <si>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</si>
  <si>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</si>
  <si>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</si>
  <si>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</si>
  <si>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</si>
  <si>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</si>
  <si>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</si>
  <si>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</si>
  <si>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</si>
  <si>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</si>
  <si>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</si>
  <si>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</si>
  <si>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</si>
  <si>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</si>
  <si>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</si>
  <si>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</si>
  <si>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</si>
  <si>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</si>
  <si>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</si>
  <si>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</si>
  <si>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</si>
  <si>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</si>
  <si>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</si>
  <si>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</si>
  <si>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</si>
  <si>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</si>
  <si>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</si>
  <si>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</si>
  <si>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</si>
  <si>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</si>
  <si>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</si>
  <si>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</si>
  <si>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</si>
  <si>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</si>
  <si>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</si>
  <si>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</si>
  <si>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</si>
  <si>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</si>
  <si>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</si>
  <si>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</si>
  <si>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</si>
  <si>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</si>
  <si>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</si>
  <si>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</si>
  <si>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</si>
  <si>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</si>
  <si>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</si>
  <si>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</si>
  <si>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</si>
  <si>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</si>
  <si>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</si>
  <si>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</si>
  <si>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</si>
  <si>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</si>
  <si>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</si>
  <si>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</si>
  <si>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</si>
  <si>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</si>
  <si>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</si>
  <si>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</si>
  <si>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</si>
  <si>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</si>
  <si>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</si>
  <si>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</si>
  <si>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</si>
  <si>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</si>
  <si>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</si>
  <si>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</si>
  <si>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</si>
  <si>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</si>
  <si>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</si>
  <si>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</si>
  <si>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</si>
  <si>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</si>
  <si>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</si>
  <si>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</si>
  <si>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</si>
  <si>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</si>
  <si>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</si>
  <si>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</si>
  <si>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</si>
  <si>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</si>
  <si>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</si>
  <si>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</si>
  <si>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</si>
  <si>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</si>
  <si>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</si>
  <si>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</si>
  <si>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</si>
  <si>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</si>
  <si>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</si>
  <si>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</si>
  <si>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</si>
  <si>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</si>
  <si>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</si>
  <si>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</si>
  <si>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</si>
  <si>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</si>
  <si>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</si>
  <si>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</si>
  <si>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</si>
  <si>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</si>
  <si>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</si>
  <si>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</si>
  <si>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</si>
  <si>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</si>
  <si>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</si>
  <si>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</si>
  <si>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</si>
  <si>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</si>
  <si>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</si>
  <si>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</si>
  <si>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</si>
  <si>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</si>
  <si>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</si>
  <si>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</si>
  <si>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</si>
  <si>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</si>
  <si>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</si>
  <si>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</si>
  <si>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</si>
  <si>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</si>
  <si>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</si>
  <si>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</si>
  <si>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</si>
  <si>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</si>
  <si>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</si>
  <si>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</si>
  <si>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</si>
  <si>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</si>
  <si>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</si>
  <si>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</si>
  <si>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</si>
  <si>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</si>
  <si>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</si>
  <si>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</si>
  <si>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</si>
  <si>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</si>
  <si>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</si>
  <si>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</si>
  <si>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</si>
  <si>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</si>
  <si>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</si>
  <si>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</si>
  <si>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</si>
  <si>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</si>
  <si>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</si>
  <si>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</si>
  <si>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</si>
  <si>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</si>
  <si>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</si>
  <si>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</si>
  <si>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</si>
  <si>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</si>
  <si>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</si>
  <si>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</si>
  <si>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</si>
  <si>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</si>
  <si>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</si>
  <si>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</si>
  <si>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</si>
  <si>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</si>
  <si>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</si>
  <si>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</si>
  <si>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</si>
  <si>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</si>
  <si>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</si>
  <si>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</si>
  <si>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</si>
  <si>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</si>
  <si>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</si>
  <si>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</si>
  <si>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</si>
  <si>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</si>
  <si>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</si>
  <si>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</si>
  <si>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</si>
  <si>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</si>
  <si>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</si>
  <si>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</si>
  <si>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</si>
  <si>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</si>
  <si>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</si>
  <si>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</si>
  <si>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</si>
  <si>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</si>
  <si>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</si>
  <si>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</si>
  <si>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</si>
  <si>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</si>
  <si>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</si>
  <si>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</si>
  <si>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</si>
  <si>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</si>
  <si>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</si>
  <si>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</si>
  <si>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</si>
  <si>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</si>
  <si>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</si>
  <si>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</si>
  <si>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</si>
  <si>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</si>
  <si>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</si>
  <si>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</si>
  <si>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</si>
  <si>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</si>
  <si>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</si>
  <si>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</si>
  <si>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</si>
  <si>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</si>
  <si>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</si>
  <si>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</si>
  <si>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</si>
  <si>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</si>
  <si>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</si>
  <si>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</si>
  <si>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</si>
  <si>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</si>
  <si>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</si>
  <si>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</si>
  <si>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</si>
  <si>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</si>
  <si>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</si>
  <si>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</si>
  <si>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</si>
  <si>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</si>
  <si>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</si>
  <si>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</si>
  <si>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</si>
  <si>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</si>
  <si>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</si>
  <si>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</si>
  <si>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</si>
  <si>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</si>
  <si>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</si>
  <si>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</si>
  <si>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</si>
  <si>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</si>
  <si>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</si>
  <si>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</si>
  <si>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</si>
  <si>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</si>
  <si>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</si>
  <si>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</si>
  <si>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</si>
  <si>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</si>
  <si>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</si>
  <si>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</si>
  <si>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</si>
  <si>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</si>
  <si>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</si>
  <si>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</si>
  <si>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</si>
  <si>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</si>
  <si>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</si>
  <si>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</si>
  <si>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</si>
  <si>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</si>
  <si>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</si>
  <si>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EJECUCION PRESUPUESTAL GASTOS ABRIL (20-05-2015)</t>
  </si>
  <si>
    <t>ABRIL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</si>
</sst>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2" applyNumberFormat="1" applyFont="1" applyBorder="1" applyAlignment="1">
      <alignment horizontal="centerContinuous" vertical="top" wrapText="1"/>
      <protection/>
    </xf>
    <xf numFmtId="3" fontId="4" fillId="0" borderId="12" xfId="52" applyNumberFormat="1" applyFont="1" applyBorder="1" applyAlignment="1">
      <alignment horizontal="centerContinuous" vertical="top" wrapText="1"/>
      <protection/>
    </xf>
    <xf numFmtId="3" fontId="4" fillId="0" borderId="13" xfId="52" applyNumberFormat="1" applyFont="1" applyBorder="1" applyAlignment="1">
      <alignment horizontal="centerContinuous" vertical="top" wrapText="1"/>
      <protection/>
    </xf>
    <xf numFmtId="3" fontId="4" fillId="0" borderId="14" xfId="52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4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4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4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center"/>
    </xf>
    <xf numFmtId="10" fontId="4" fillId="34" borderId="14" xfId="54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4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4" fillId="0" borderId="18" xfId="52" applyNumberFormat="1" applyFont="1" applyBorder="1" applyAlignment="1">
      <alignment horizontal="center" vertical="center" wrapText="1"/>
      <protection/>
    </xf>
    <xf numFmtId="3" fontId="4" fillId="0" borderId="22" xfId="52" applyNumberFormat="1" applyFont="1" applyBorder="1" applyAlignment="1">
      <alignment horizontal="center" vertical="center" wrapText="1"/>
      <protection/>
    </xf>
    <xf numFmtId="3" fontId="4" fillId="0" borderId="20" xfId="52" applyNumberFormat="1" applyFont="1" applyBorder="1" applyAlignment="1">
      <alignment horizontal="center" vertical="center" wrapText="1"/>
      <protection/>
    </xf>
    <xf numFmtId="1" fontId="4" fillId="0" borderId="18" xfId="52" applyNumberFormat="1" applyFont="1" applyFill="1" applyBorder="1" applyAlignment="1">
      <alignment horizontal="center" vertical="center" wrapText="1"/>
      <protection/>
    </xf>
    <xf numFmtId="1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1" fontId="4" fillId="0" borderId="20" xfId="5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jec Pptal Gastos a Sep 12-10-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1">
      <selection activeCell="F24" sqref="F24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8.28125" style="3" bestFit="1" customWidth="1"/>
    <col min="6" max="7" width="13.00390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2" width="13.8515625" style="3" bestFit="1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49" t="s">
        <v>1486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65" t="s">
        <v>949</v>
      </c>
      <c r="B2" s="67" t="s">
        <v>950</v>
      </c>
      <c r="C2" s="62" t="s">
        <v>951</v>
      </c>
      <c r="D2" s="9" t="s">
        <v>952</v>
      </c>
      <c r="E2" s="10"/>
      <c r="F2" s="10"/>
      <c r="G2" s="11"/>
      <c r="H2" s="62" t="s">
        <v>953</v>
      </c>
      <c r="I2" s="62" t="s">
        <v>954</v>
      </c>
      <c r="J2" s="62" t="s">
        <v>955</v>
      </c>
      <c r="K2" s="62" t="s">
        <v>956</v>
      </c>
      <c r="L2" s="62" t="s">
        <v>957</v>
      </c>
      <c r="M2" s="62" t="s">
        <v>958</v>
      </c>
      <c r="N2" s="62" t="s">
        <v>959</v>
      </c>
      <c r="O2" s="62" t="s">
        <v>960</v>
      </c>
      <c r="P2" s="62" t="s">
        <v>961</v>
      </c>
    </row>
    <row r="3" spans="1:16" s="8" customFormat="1" ht="11.25">
      <c r="A3" s="66"/>
      <c r="B3" s="68"/>
      <c r="C3" s="63"/>
      <c r="D3" s="12" t="s">
        <v>962</v>
      </c>
      <c r="E3" s="12" t="s">
        <v>963</v>
      </c>
      <c r="F3" s="12" t="s">
        <v>964</v>
      </c>
      <c r="G3" s="12" t="s">
        <v>965</v>
      </c>
      <c r="H3" s="63"/>
      <c r="I3" s="63"/>
      <c r="J3" s="63"/>
      <c r="K3" s="63"/>
      <c r="L3" s="63"/>
      <c r="M3" s="63"/>
      <c r="N3" s="63"/>
      <c r="O3" s="63"/>
      <c r="P3" s="64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443938389505.28</v>
      </c>
      <c r="E4" s="4">
        <v>0</v>
      </c>
      <c r="F4" s="4">
        <v>3071561720</v>
      </c>
      <c r="G4" s="4">
        <v>3071561720</v>
      </c>
      <c r="H4" s="4">
        <v>1261294848501.28</v>
      </c>
      <c r="I4" s="4">
        <v>666860001399.63</v>
      </c>
      <c r="J4" s="4">
        <v>594434847101.65</v>
      </c>
      <c r="K4" s="4">
        <v>593696688033.33</v>
      </c>
      <c r="L4" s="4">
        <v>73163313366.3</v>
      </c>
      <c r="M4" s="4">
        <v>217372701092.75</v>
      </c>
      <c r="N4" s="4">
        <v>209749528172.38</v>
      </c>
      <c r="O4" s="13">
        <v>7623172920.37</v>
      </c>
      <c r="P4" s="14">
        <f>+K4/H4</f>
        <v>0.4707041250020038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2880306899</v>
      </c>
      <c r="G5" s="4">
        <v>2880306899</v>
      </c>
      <c r="H5" s="4">
        <v>215728500408.02</v>
      </c>
      <c r="I5" s="4">
        <v>112194277474.12</v>
      </c>
      <c r="J5" s="4">
        <v>103534222933.9</v>
      </c>
      <c r="K5" s="4">
        <v>91499881346.08</v>
      </c>
      <c r="L5" s="4">
        <v>20694396128.04</v>
      </c>
      <c r="M5" s="4">
        <v>48620796061.9</v>
      </c>
      <c r="N5" s="4">
        <v>46025703802.98</v>
      </c>
      <c r="O5" s="13">
        <v>2595092258.92</v>
      </c>
      <c r="P5" s="14">
        <f aca="true" t="shared" si="0" ref="P5:P68">+K5/H5</f>
        <v>0.42414368603601704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693315321</v>
      </c>
      <c r="G6" s="4">
        <v>693315321</v>
      </c>
      <c r="H6" s="4">
        <v>55883456798</v>
      </c>
      <c r="I6" s="4">
        <v>19081093523.78</v>
      </c>
      <c r="J6" s="4">
        <v>36802363274.22</v>
      </c>
      <c r="K6" s="4">
        <v>17906439543.83</v>
      </c>
      <c r="L6" s="4">
        <v>1174653979.95</v>
      </c>
      <c r="M6" s="4">
        <v>16119155417.63</v>
      </c>
      <c r="N6" s="4">
        <v>15957753717.63</v>
      </c>
      <c r="O6" s="13">
        <v>161401700</v>
      </c>
      <c r="P6" s="14">
        <f t="shared" si="0"/>
        <v>0.32042469399407036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985285380</v>
      </c>
      <c r="J7" s="4">
        <v>2593395247</v>
      </c>
      <c r="K7" s="4">
        <v>985285380</v>
      </c>
      <c r="L7" s="4">
        <v>0</v>
      </c>
      <c r="M7" s="4">
        <v>985285380</v>
      </c>
      <c r="N7" s="4">
        <v>985285380</v>
      </c>
      <c r="O7" s="13">
        <v>0</v>
      </c>
      <c r="P7" s="14">
        <f t="shared" si="0"/>
        <v>0.27532084661769957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326552000</v>
      </c>
      <c r="J8" s="4">
        <v>653087091</v>
      </c>
      <c r="K8" s="4">
        <v>326552000</v>
      </c>
      <c r="L8" s="4">
        <v>0</v>
      </c>
      <c r="M8" s="4">
        <v>326552000</v>
      </c>
      <c r="N8" s="4">
        <v>326552000</v>
      </c>
      <c r="O8" s="13">
        <v>0</v>
      </c>
      <c r="P8" s="14">
        <f t="shared" si="0"/>
        <v>0.3333390868127372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326552000</v>
      </c>
      <c r="J9" s="4">
        <v>653087091</v>
      </c>
      <c r="K9" s="4">
        <v>326552000</v>
      </c>
      <c r="L9" s="4">
        <v>0</v>
      </c>
      <c r="M9" s="4">
        <v>326552000</v>
      </c>
      <c r="N9" s="4">
        <v>326552000</v>
      </c>
      <c r="O9" s="13">
        <v>0</v>
      </c>
      <c r="P9" s="14">
        <f t="shared" si="0"/>
        <v>0.3333390868127372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326552000</v>
      </c>
      <c r="J10" s="4">
        <v>653087091</v>
      </c>
      <c r="K10" s="4">
        <v>326552000</v>
      </c>
      <c r="L10" s="4">
        <v>0</v>
      </c>
      <c r="M10" s="4">
        <v>326552000</v>
      </c>
      <c r="N10" s="4">
        <v>326552000</v>
      </c>
      <c r="O10" s="13">
        <v>0</v>
      </c>
      <c r="P10" s="14">
        <f t="shared" si="0"/>
        <v>0.3333390868127372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277816000</v>
      </c>
      <c r="J11" s="4">
        <v>555627005</v>
      </c>
      <c r="K11" s="4">
        <v>277816000</v>
      </c>
      <c r="L11" s="4">
        <v>0</v>
      </c>
      <c r="M11" s="4">
        <v>277816000</v>
      </c>
      <c r="N11" s="4">
        <v>277816000</v>
      </c>
      <c r="O11" s="13">
        <v>0</v>
      </c>
      <c r="P11" s="14">
        <f t="shared" si="0"/>
        <v>0.3333353310704191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48736000</v>
      </c>
      <c r="J12" s="4">
        <v>97460086</v>
      </c>
      <c r="K12" s="4">
        <v>48736000</v>
      </c>
      <c r="L12" s="4">
        <v>0</v>
      </c>
      <c r="M12" s="4">
        <v>48736000</v>
      </c>
      <c r="N12" s="4">
        <v>48736000</v>
      </c>
      <c r="O12" s="13">
        <v>0</v>
      </c>
      <c r="P12" s="14">
        <f t="shared" si="0"/>
        <v>0.3333604977632575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658733380</v>
      </c>
      <c r="J13" s="4">
        <v>1940308156</v>
      </c>
      <c r="K13" s="4">
        <v>658733380</v>
      </c>
      <c r="L13" s="4">
        <v>0</v>
      </c>
      <c r="M13" s="4">
        <v>658733380</v>
      </c>
      <c r="N13" s="4">
        <v>658733380</v>
      </c>
      <c r="O13" s="13">
        <v>0</v>
      </c>
      <c r="P13" s="14">
        <f t="shared" si="0"/>
        <v>0.2534524250096479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658733380</v>
      </c>
      <c r="J14" s="4">
        <v>1940308156</v>
      </c>
      <c r="K14" s="4">
        <v>658733380</v>
      </c>
      <c r="L14" s="4">
        <v>0</v>
      </c>
      <c r="M14" s="4">
        <v>658733380</v>
      </c>
      <c r="N14" s="4">
        <v>658733380</v>
      </c>
      <c r="O14" s="13">
        <v>0</v>
      </c>
      <c r="P14" s="14">
        <f t="shared" si="0"/>
        <v>0.2534524250096479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658733380</v>
      </c>
      <c r="J15" s="4">
        <v>1940308156</v>
      </c>
      <c r="K15" s="4">
        <v>658733380</v>
      </c>
      <c r="L15" s="4">
        <v>0</v>
      </c>
      <c r="M15" s="4">
        <v>658733380</v>
      </c>
      <c r="N15" s="4">
        <v>658733380</v>
      </c>
      <c r="O15" s="13">
        <v>0</v>
      </c>
      <c r="P15" s="14">
        <f t="shared" si="0"/>
        <v>0.2534524250096479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1264250188</v>
      </c>
      <c r="J16" s="4">
        <v>3007678793</v>
      </c>
      <c r="K16" s="4">
        <v>1264250188</v>
      </c>
      <c r="L16" s="4">
        <v>0</v>
      </c>
      <c r="M16" s="4">
        <v>1264250188</v>
      </c>
      <c r="N16" s="4">
        <v>1264250188</v>
      </c>
      <c r="O16" s="13">
        <v>0</v>
      </c>
      <c r="P16" s="14">
        <f t="shared" si="0"/>
        <v>0.2959436342745699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1264250188</v>
      </c>
      <c r="J17" s="4">
        <v>3007678793</v>
      </c>
      <c r="K17" s="4">
        <v>1264250188</v>
      </c>
      <c r="L17" s="4">
        <v>0</v>
      </c>
      <c r="M17" s="4">
        <v>1264250188</v>
      </c>
      <c r="N17" s="4">
        <v>1264250188</v>
      </c>
      <c r="O17" s="13">
        <v>0</v>
      </c>
      <c r="P17" s="14">
        <f t="shared" si="0"/>
        <v>0.2959436342745699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1264250188</v>
      </c>
      <c r="J18" s="4">
        <v>3007678793</v>
      </c>
      <c r="K18" s="4">
        <v>1264250188</v>
      </c>
      <c r="L18" s="4">
        <v>0</v>
      </c>
      <c r="M18" s="4">
        <v>1264250188</v>
      </c>
      <c r="N18" s="4">
        <v>1264250188</v>
      </c>
      <c r="O18" s="13">
        <v>0</v>
      </c>
      <c r="P18" s="14">
        <f t="shared" si="0"/>
        <v>0.2959436342745699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1264250188</v>
      </c>
      <c r="J19" s="4">
        <v>3007678793</v>
      </c>
      <c r="K19" s="4">
        <v>1264250188</v>
      </c>
      <c r="L19" s="4">
        <v>0</v>
      </c>
      <c r="M19" s="4">
        <v>1264250188</v>
      </c>
      <c r="N19" s="4">
        <v>1264250188</v>
      </c>
      <c r="O19" s="13">
        <v>0</v>
      </c>
      <c r="P19" s="14">
        <f t="shared" si="0"/>
        <v>0.2959436342745699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1264250188</v>
      </c>
      <c r="J20" s="4">
        <v>2528500377</v>
      </c>
      <c r="K20" s="4">
        <v>1264250188</v>
      </c>
      <c r="L20" s="4">
        <v>0</v>
      </c>
      <c r="M20" s="4">
        <v>1264250188</v>
      </c>
      <c r="N20" s="4">
        <v>1264250188</v>
      </c>
      <c r="O20" s="13">
        <v>0</v>
      </c>
      <c r="P20" s="14">
        <f t="shared" si="0"/>
        <v>0.3333333332454464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693315321</v>
      </c>
      <c r="G22" s="4">
        <v>693315321</v>
      </c>
      <c r="H22" s="4">
        <v>48032847190</v>
      </c>
      <c r="I22" s="4">
        <v>16831557955.78</v>
      </c>
      <c r="J22" s="4">
        <v>31201289234.22</v>
      </c>
      <c r="K22" s="4">
        <v>15656903975.83</v>
      </c>
      <c r="L22" s="4">
        <v>1174653979.95</v>
      </c>
      <c r="M22" s="4">
        <v>13869619849.63</v>
      </c>
      <c r="N22" s="4">
        <v>13708218149.63</v>
      </c>
      <c r="O22" s="13">
        <v>161401700</v>
      </c>
      <c r="P22" s="14">
        <f t="shared" si="0"/>
        <v>0.32596243803531233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1642119</v>
      </c>
      <c r="G23" s="4">
        <v>14975748</v>
      </c>
      <c r="H23" s="4">
        <v>13285888858</v>
      </c>
      <c r="I23" s="4">
        <v>4230476526</v>
      </c>
      <c r="J23" s="4">
        <v>9055412332</v>
      </c>
      <c r="K23" s="4">
        <v>4149880524</v>
      </c>
      <c r="L23" s="4">
        <v>80596002</v>
      </c>
      <c r="M23" s="4">
        <v>3816896421</v>
      </c>
      <c r="N23" s="4">
        <v>3764582240</v>
      </c>
      <c r="O23" s="13">
        <v>52314181</v>
      </c>
      <c r="P23" s="14">
        <f t="shared" si="0"/>
        <v>0.3123524943158907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0</v>
      </c>
      <c r="G24" s="4">
        <v>1642119</v>
      </c>
      <c r="H24" s="4">
        <v>3082003078</v>
      </c>
      <c r="I24" s="4">
        <v>1223180651</v>
      </c>
      <c r="J24" s="4">
        <v>1858822427</v>
      </c>
      <c r="K24" s="4">
        <v>1147717318</v>
      </c>
      <c r="L24" s="4">
        <v>75463333</v>
      </c>
      <c r="M24" s="4">
        <v>865431318</v>
      </c>
      <c r="N24" s="4">
        <v>822432918</v>
      </c>
      <c r="O24" s="13">
        <v>42998400</v>
      </c>
      <c r="P24" s="14">
        <f t="shared" si="0"/>
        <v>0.3723933068700199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0</v>
      </c>
      <c r="G25" s="4">
        <v>1642119</v>
      </c>
      <c r="H25" s="4">
        <v>3082003078</v>
      </c>
      <c r="I25" s="4">
        <v>1223180651</v>
      </c>
      <c r="J25" s="4">
        <v>1858822427</v>
      </c>
      <c r="K25" s="4">
        <v>1147717318</v>
      </c>
      <c r="L25" s="4">
        <v>75463333</v>
      </c>
      <c r="M25" s="4">
        <v>865431318</v>
      </c>
      <c r="N25" s="4">
        <v>822432918</v>
      </c>
      <c r="O25" s="13">
        <v>42998400</v>
      </c>
      <c r="P25" s="14">
        <f t="shared" si="0"/>
        <v>0.3723933068700199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0</v>
      </c>
      <c r="G26" s="4">
        <v>1642119</v>
      </c>
      <c r="H26" s="4">
        <v>2352003078</v>
      </c>
      <c r="I26" s="4">
        <v>587292679</v>
      </c>
      <c r="J26" s="4">
        <v>1764710399</v>
      </c>
      <c r="K26" s="4">
        <v>587292679</v>
      </c>
      <c r="L26" s="4">
        <v>0</v>
      </c>
      <c r="M26" s="4">
        <v>587292679</v>
      </c>
      <c r="N26" s="4">
        <v>587292679</v>
      </c>
      <c r="O26" s="13">
        <v>0</v>
      </c>
      <c r="P26" s="14">
        <f t="shared" si="0"/>
        <v>0.24969894150793284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1642119</v>
      </c>
      <c r="H27" s="4">
        <v>1765942883</v>
      </c>
      <c r="I27" s="4">
        <v>509649843</v>
      </c>
      <c r="J27" s="4">
        <v>1256293040</v>
      </c>
      <c r="K27" s="4">
        <v>509649843</v>
      </c>
      <c r="L27" s="4">
        <v>0</v>
      </c>
      <c r="M27" s="4">
        <v>509649843</v>
      </c>
      <c r="N27" s="4">
        <v>509649843</v>
      </c>
      <c r="O27" s="13">
        <v>0</v>
      </c>
      <c r="P27" s="14">
        <f t="shared" si="0"/>
        <v>0.28859927911949346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12697312</v>
      </c>
      <c r="J28" s="4">
        <v>25394618</v>
      </c>
      <c r="K28" s="4">
        <v>12697312</v>
      </c>
      <c r="L28" s="4">
        <v>0</v>
      </c>
      <c r="M28" s="4">
        <v>12697312</v>
      </c>
      <c r="N28" s="4">
        <v>12697312</v>
      </c>
      <c r="O28" s="13">
        <v>0</v>
      </c>
      <c r="P28" s="14">
        <f t="shared" si="0"/>
        <v>0.3333333858378927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974334</v>
      </c>
      <c r="J29" s="4">
        <v>2601666</v>
      </c>
      <c r="K29" s="4">
        <v>974334</v>
      </c>
      <c r="L29" s="4">
        <v>0</v>
      </c>
      <c r="M29" s="4">
        <v>974334</v>
      </c>
      <c r="N29" s="4">
        <v>974334</v>
      </c>
      <c r="O29" s="13">
        <v>0</v>
      </c>
      <c r="P29" s="14">
        <f t="shared" si="0"/>
        <v>0.27246476510067114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3236049</v>
      </c>
      <c r="J30" s="4">
        <v>161768804</v>
      </c>
      <c r="K30" s="4">
        <v>3236049</v>
      </c>
      <c r="L30" s="4">
        <v>0</v>
      </c>
      <c r="M30" s="4">
        <v>3236049</v>
      </c>
      <c r="N30" s="4">
        <v>3236049</v>
      </c>
      <c r="O30" s="13">
        <v>0</v>
      </c>
      <c r="P30" s="14">
        <f t="shared" si="0"/>
        <v>0.019611841355963028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0</v>
      </c>
      <c r="G31" s="4">
        <v>0</v>
      </c>
      <c r="H31" s="4">
        <v>76034236</v>
      </c>
      <c r="I31" s="4">
        <v>1514958</v>
      </c>
      <c r="J31" s="4">
        <v>74519278</v>
      </c>
      <c r="K31" s="4">
        <v>1514958</v>
      </c>
      <c r="L31" s="4">
        <v>0</v>
      </c>
      <c r="M31" s="4">
        <v>1514958</v>
      </c>
      <c r="N31" s="4">
        <v>1514958</v>
      </c>
      <c r="O31" s="13">
        <v>0</v>
      </c>
      <c r="P31" s="14">
        <f t="shared" si="0"/>
        <v>0.01992468234967206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22522307</v>
      </c>
      <c r="J32" s="4">
        <v>31138366</v>
      </c>
      <c r="K32" s="4">
        <v>22522307</v>
      </c>
      <c r="L32" s="4">
        <v>0</v>
      </c>
      <c r="M32" s="4">
        <v>22522307</v>
      </c>
      <c r="N32" s="4">
        <v>22522307</v>
      </c>
      <c r="O32" s="13">
        <v>0</v>
      </c>
      <c r="P32" s="14">
        <f t="shared" si="0"/>
        <v>0.4197171921418131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12178878</v>
      </c>
      <c r="J33" s="4">
        <v>67023452</v>
      </c>
      <c r="K33" s="4">
        <v>12178878</v>
      </c>
      <c r="L33" s="4">
        <v>0</v>
      </c>
      <c r="M33" s="4">
        <v>12178878</v>
      </c>
      <c r="N33" s="4">
        <v>12178878</v>
      </c>
      <c r="O33" s="13">
        <v>0</v>
      </c>
      <c r="P33" s="14">
        <f t="shared" si="0"/>
        <v>0.15376918835594863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14106091</v>
      </c>
      <c r="J34" s="4">
        <v>30400748</v>
      </c>
      <c r="K34" s="4">
        <v>14106091</v>
      </c>
      <c r="L34" s="4">
        <v>0</v>
      </c>
      <c r="M34" s="4">
        <v>14106091</v>
      </c>
      <c r="N34" s="4">
        <v>14106091</v>
      </c>
      <c r="O34" s="13">
        <v>0</v>
      </c>
      <c r="P34" s="14">
        <f t="shared" si="0"/>
        <v>0.31694209961754416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1512695</v>
      </c>
      <c r="J35" s="4">
        <v>8307222</v>
      </c>
      <c r="K35" s="4">
        <v>1512695</v>
      </c>
      <c r="L35" s="4">
        <v>0</v>
      </c>
      <c r="M35" s="4">
        <v>1512695</v>
      </c>
      <c r="N35" s="4">
        <v>1512695</v>
      </c>
      <c r="O35" s="13">
        <v>0</v>
      </c>
      <c r="P35" s="14">
        <f t="shared" si="0"/>
        <v>0.15404356268999014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8900212</v>
      </c>
      <c r="J36" s="4">
        <v>107263205</v>
      </c>
      <c r="K36" s="4">
        <v>8900212</v>
      </c>
      <c r="L36" s="4">
        <v>0</v>
      </c>
      <c r="M36" s="4">
        <v>8900212</v>
      </c>
      <c r="N36" s="4">
        <v>8900212</v>
      </c>
      <c r="O36" s="13">
        <v>0</v>
      </c>
      <c r="P36" s="14">
        <f t="shared" si="0"/>
        <v>0.07661802854852315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0</v>
      </c>
      <c r="G37" s="4">
        <v>0</v>
      </c>
      <c r="H37" s="4">
        <v>730000000</v>
      </c>
      <c r="I37" s="4">
        <v>635887972</v>
      </c>
      <c r="J37" s="4">
        <v>94112028</v>
      </c>
      <c r="K37" s="4">
        <v>560424639</v>
      </c>
      <c r="L37" s="4">
        <v>75463333</v>
      </c>
      <c r="M37" s="4">
        <v>278138639</v>
      </c>
      <c r="N37" s="4">
        <v>235140239</v>
      </c>
      <c r="O37" s="13">
        <v>42998400</v>
      </c>
      <c r="P37" s="14">
        <f t="shared" si="0"/>
        <v>0.7677049849315069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0</v>
      </c>
      <c r="G38" s="4">
        <v>0</v>
      </c>
      <c r="H38" s="4">
        <v>730000000</v>
      </c>
      <c r="I38" s="4">
        <v>635887972</v>
      </c>
      <c r="J38" s="4">
        <v>94112028</v>
      </c>
      <c r="K38" s="4">
        <v>560424639</v>
      </c>
      <c r="L38" s="4">
        <v>75463333</v>
      </c>
      <c r="M38" s="4">
        <v>278138639</v>
      </c>
      <c r="N38" s="4">
        <v>235140239</v>
      </c>
      <c r="O38" s="13">
        <v>42998400</v>
      </c>
      <c r="P38" s="14">
        <f t="shared" si="0"/>
        <v>0.7677049849315069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0</v>
      </c>
      <c r="G39" s="4">
        <v>0</v>
      </c>
      <c r="H39" s="4">
        <v>400105492</v>
      </c>
      <c r="I39" s="4">
        <v>131431808</v>
      </c>
      <c r="J39" s="4">
        <v>268673684</v>
      </c>
      <c r="K39" s="4">
        <v>131431808</v>
      </c>
      <c r="L39" s="4">
        <v>0</v>
      </c>
      <c r="M39" s="4">
        <v>131431808</v>
      </c>
      <c r="N39" s="4">
        <v>131431808</v>
      </c>
      <c r="O39" s="13">
        <v>0</v>
      </c>
      <c r="P39" s="14">
        <f t="shared" si="0"/>
        <v>0.3284928865710246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0</v>
      </c>
      <c r="G40" s="4">
        <v>0</v>
      </c>
      <c r="H40" s="4">
        <v>400105492</v>
      </c>
      <c r="I40" s="4">
        <v>131431808</v>
      </c>
      <c r="J40" s="4">
        <v>268673684</v>
      </c>
      <c r="K40" s="4">
        <v>131431808</v>
      </c>
      <c r="L40" s="4">
        <v>0</v>
      </c>
      <c r="M40" s="4">
        <v>131431808</v>
      </c>
      <c r="N40" s="4">
        <v>131431808</v>
      </c>
      <c r="O40" s="13">
        <v>0</v>
      </c>
      <c r="P40" s="14">
        <f t="shared" si="0"/>
        <v>0.3284928865710246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0</v>
      </c>
      <c r="G41" s="4">
        <v>0</v>
      </c>
      <c r="H41" s="4">
        <v>400105492</v>
      </c>
      <c r="I41" s="4">
        <v>131431808</v>
      </c>
      <c r="J41" s="4">
        <v>268673684</v>
      </c>
      <c r="K41" s="4">
        <v>131431808</v>
      </c>
      <c r="L41" s="4">
        <v>0</v>
      </c>
      <c r="M41" s="4">
        <v>131431808</v>
      </c>
      <c r="N41" s="4">
        <v>131431808</v>
      </c>
      <c r="O41" s="13">
        <v>0</v>
      </c>
      <c r="P41" s="14">
        <f t="shared" si="0"/>
        <v>0.3284928865710246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0</v>
      </c>
      <c r="H42" s="4">
        <v>312375780</v>
      </c>
      <c r="I42" s="4">
        <v>118107861</v>
      </c>
      <c r="J42" s="4">
        <v>194267919</v>
      </c>
      <c r="K42" s="4">
        <v>118107861</v>
      </c>
      <c r="L42" s="4">
        <v>0</v>
      </c>
      <c r="M42" s="4">
        <v>118107861</v>
      </c>
      <c r="N42" s="4">
        <v>118107861</v>
      </c>
      <c r="O42" s="13">
        <v>0</v>
      </c>
      <c r="P42" s="14">
        <f t="shared" si="0"/>
        <v>0.37809544965361913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0</v>
      </c>
      <c r="G44" s="4">
        <v>0</v>
      </c>
      <c r="H44" s="4">
        <v>13395281</v>
      </c>
      <c r="I44" s="4">
        <v>0</v>
      </c>
      <c r="J44" s="4">
        <v>13395281</v>
      </c>
      <c r="K44" s="4">
        <v>0</v>
      </c>
      <c r="L44" s="4">
        <v>0</v>
      </c>
      <c r="M44" s="4">
        <v>0</v>
      </c>
      <c r="N44" s="4">
        <v>0</v>
      </c>
      <c r="O44" s="13">
        <v>0</v>
      </c>
      <c r="P44" s="14">
        <f t="shared" si="0"/>
        <v>0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2509772</v>
      </c>
      <c r="J45" s="4">
        <v>6601188</v>
      </c>
      <c r="K45" s="4">
        <v>2509772</v>
      </c>
      <c r="L45" s="4">
        <v>0</v>
      </c>
      <c r="M45" s="4">
        <v>2509772</v>
      </c>
      <c r="N45" s="4">
        <v>2509772</v>
      </c>
      <c r="O45" s="13">
        <v>0</v>
      </c>
      <c r="P45" s="14">
        <f t="shared" si="0"/>
        <v>0.27546734921457233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4385486</v>
      </c>
      <c r="J46" s="4">
        <v>9567932</v>
      </c>
      <c r="K46" s="4">
        <v>4385486</v>
      </c>
      <c r="L46" s="4">
        <v>0</v>
      </c>
      <c r="M46" s="4">
        <v>4385486</v>
      </c>
      <c r="N46" s="4">
        <v>4385486</v>
      </c>
      <c r="O46" s="13">
        <v>0</v>
      </c>
      <c r="P46" s="14">
        <f t="shared" si="0"/>
        <v>0.31429474842651456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552416</v>
      </c>
      <c r="J47" s="4">
        <v>1183005</v>
      </c>
      <c r="K47" s="4">
        <v>552416</v>
      </c>
      <c r="L47" s="4">
        <v>0</v>
      </c>
      <c r="M47" s="4">
        <v>552416</v>
      </c>
      <c r="N47" s="4">
        <v>552416</v>
      </c>
      <c r="O47" s="13">
        <v>0</v>
      </c>
      <c r="P47" s="14">
        <f t="shared" si="0"/>
        <v>0.3183181487373957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5358383</v>
      </c>
      <c r="J48" s="4">
        <v>15106629</v>
      </c>
      <c r="K48" s="4">
        <v>5358383</v>
      </c>
      <c r="L48" s="4">
        <v>0</v>
      </c>
      <c r="M48" s="4">
        <v>5358383</v>
      </c>
      <c r="N48" s="4">
        <v>5358383</v>
      </c>
      <c r="O48" s="13">
        <v>0</v>
      </c>
      <c r="P48" s="14">
        <f t="shared" si="0"/>
        <v>0.26183141255915215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0</v>
      </c>
      <c r="G49" s="4">
        <v>0</v>
      </c>
      <c r="H49" s="4">
        <v>289889443</v>
      </c>
      <c r="I49" s="4">
        <v>81768385</v>
      </c>
      <c r="J49" s="4">
        <v>208121058</v>
      </c>
      <c r="K49" s="4">
        <v>81768385</v>
      </c>
      <c r="L49" s="4">
        <v>0</v>
      </c>
      <c r="M49" s="4">
        <v>81768385</v>
      </c>
      <c r="N49" s="4">
        <v>81768385</v>
      </c>
      <c r="O49" s="13">
        <v>0</v>
      </c>
      <c r="P49" s="14">
        <f t="shared" si="0"/>
        <v>0.28206748115349617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0</v>
      </c>
      <c r="G50" s="4">
        <v>0</v>
      </c>
      <c r="H50" s="4">
        <v>289889443</v>
      </c>
      <c r="I50" s="4">
        <v>81768385</v>
      </c>
      <c r="J50" s="4">
        <v>208121058</v>
      </c>
      <c r="K50" s="4">
        <v>81768385</v>
      </c>
      <c r="L50" s="4">
        <v>0</v>
      </c>
      <c r="M50" s="4">
        <v>81768385</v>
      </c>
      <c r="N50" s="4">
        <v>81768385</v>
      </c>
      <c r="O50" s="13">
        <v>0</v>
      </c>
      <c r="P50" s="14">
        <f t="shared" si="0"/>
        <v>0.28206748115349617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0</v>
      </c>
      <c r="G51" s="4">
        <v>0</v>
      </c>
      <c r="H51" s="4">
        <v>289889443</v>
      </c>
      <c r="I51" s="4">
        <v>81768385</v>
      </c>
      <c r="J51" s="4">
        <v>208121058</v>
      </c>
      <c r="K51" s="4">
        <v>81768385</v>
      </c>
      <c r="L51" s="4">
        <v>0</v>
      </c>
      <c r="M51" s="4">
        <v>81768385</v>
      </c>
      <c r="N51" s="4">
        <v>81768385</v>
      </c>
      <c r="O51" s="13">
        <v>0</v>
      </c>
      <c r="P51" s="14">
        <f t="shared" si="0"/>
        <v>0.28206748115349617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0</v>
      </c>
      <c r="H52" s="4">
        <v>226326413</v>
      </c>
      <c r="I52" s="4">
        <v>71691926</v>
      </c>
      <c r="J52" s="4">
        <v>154634487</v>
      </c>
      <c r="K52" s="4">
        <v>71691926</v>
      </c>
      <c r="L52" s="4">
        <v>0</v>
      </c>
      <c r="M52" s="4">
        <v>71691926</v>
      </c>
      <c r="N52" s="4">
        <v>71691926</v>
      </c>
      <c r="O52" s="13">
        <v>0</v>
      </c>
      <c r="P52" s="14">
        <f t="shared" si="0"/>
        <v>0.31676340843169726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0</v>
      </c>
      <c r="H54" s="4">
        <v>9705317</v>
      </c>
      <c r="I54" s="4">
        <v>0</v>
      </c>
      <c r="J54" s="4">
        <v>9705317</v>
      </c>
      <c r="K54" s="4">
        <v>0</v>
      </c>
      <c r="L54" s="4">
        <v>0</v>
      </c>
      <c r="M54" s="4">
        <v>0</v>
      </c>
      <c r="N54" s="4">
        <v>0</v>
      </c>
      <c r="O54" s="13">
        <v>0</v>
      </c>
      <c r="P54" s="14">
        <f t="shared" si="0"/>
        <v>0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2836528</v>
      </c>
      <c r="J55" s="4">
        <v>3764659</v>
      </c>
      <c r="K55" s="4">
        <v>2836528</v>
      </c>
      <c r="L55" s="4">
        <v>0</v>
      </c>
      <c r="M55" s="4">
        <v>2836528</v>
      </c>
      <c r="N55" s="4">
        <v>2836528</v>
      </c>
      <c r="O55" s="13">
        <v>0</v>
      </c>
      <c r="P55" s="14">
        <f t="shared" si="0"/>
        <v>0.4296996888589885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0</v>
      </c>
      <c r="G56" s="4">
        <v>0</v>
      </c>
      <c r="H56" s="4">
        <v>10109705</v>
      </c>
      <c r="I56" s="4">
        <v>2760423</v>
      </c>
      <c r="J56" s="4">
        <v>7349282</v>
      </c>
      <c r="K56" s="4">
        <v>2760423</v>
      </c>
      <c r="L56" s="4">
        <v>0</v>
      </c>
      <c r="M56" s="4">
        <v>2760423</v>
      </c>
      <c r="N56" s="4">
        <v>2760423</v>
      </c>
      <c r="O56" s="13">
        <v>0</v>
      </c>
      <c r="P56" s="14">
        <f t="shared" si="0"/>
        <v>0.2730468396456672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344438</v>
      </c>
      <c r="J57" s="4">
        <v>912931</v>
      </c>
      <c r="K57" s="4">
        <v>344438</v>
      </c>
      <c r="L57" s="4">
        <v>0</v>
      </c>
      <c r="M57" s="4">
        <v>344438</v>
      </c>
      <c r="N57" s="4">
        <v>344438</v>
      </c>
      <c r="O57" s="13">
        <v>0</v>
      </c>
      <c r="P57" s="14">
        <f t="shared" si="0"/>
        <v>0.2739354954671222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0</v>
      </c>
      <c r="G58" s="4">
        <v>0</v>
      </c>
      <c r="H58" s="4">
        <v>14827567</v>
      </c>
      <c r="I58" s="4">
        <v>4135070</v>
      </c>
      <c r="J58" s="4">
        <v>10692497</v>
      </c>
      <c r="K58" s="4">
        <v>4135070</v>
      </c>
      <c r="L58" s="4">
        <v>0</v>
      </c>
      <c r="M58" s="4">
        <v>4135070</v>
      </c>
      <c r="N58" s="4">
        <v>4135070</v>
      </c>
      <c r="O58" s="13">
        <v>0</v>
      </c>
      <c r="P58" s="14">
        <f t="shared" si="0"/>
        <v>0.278877175196713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0</v>
      </c>
      <c r="G59" s="4">
        <v>0</v>
      </c>
      <c r="H59" s="4">
        <v>286733998</v>
      </c>
      <c r="I59" s="4">
        <v>85548204</v>
      </c>
      <c r="J59" s="4">
        <v>201185794</v>
      </c>
      <c r="K59" s="4">
        <v>85548204</v>
      </c>
      <c r="L59" s="4">
        <v>0</v>
      </c>
      <c r="M59" s="4">
        <v>85548204</v>
      </c>
      <c r="N59" s="4">
        <v>85548204</v>
      </c>
      <c r="O59" s="13">
        <v>0</v>
      </c>
      <c r="P59" s="14">
        <f t="shared" si="0"/>
        <v>0.2983538910513151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0</v>
      </c>
      <c r="G60" s="4">
        <v>0</v>
      </c>
      <c r="H60" s="4">
        <v>286733998</v>
      </c>
      <c r="I60" s="4">
        <v>85548204</v>
      </c>
      <c r="J60" s="4">
        <v>201185794</v>
      </c>
      <c r="K60" s="4">
        <v>85548204</v>
      </c>
      <c r="L60" s="4">
        <v>0</v>
      </c>
      <c r="M60" s="4">
        <v>85548204</v>
      </c>
      <c r="N60" s="4">
        <v>85548204</v>
      </c>
      <c r="O60" s="13">
        <v>0</v>
      </c>
      <c r="P60" s="14">
        <f t="shared" si="0"/>
        <v>0.2983538910513151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0</v>
      </c>
      <c r="G61" s="4">
        <v>0</v>
      </c>
      <c r="H61" s="4">
        <v>286733998</v>
      </c>
      <c r="I61" s="4">
        <v>85548204</v>
      </c>
      <c r="J61" s="4">
        <v>201185794</v>
      </c>
      <c r="K61" s="4">
        <v>85548204</v>
      </c>
      <c r="L61" s="4">
        <v>0</v>
      </c>
      <c r="M61" s="4">
        <v>85548204</v>
      </c>
      <c r="N61" s="4">
        <v>85548204</v>
      </c>
      <c r="O61" s="13">
        <v>0</v>
      </c>
      <c r="P61" s="14">
        <f t="shared" si="0"/>
        <v>0.2983538910513151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0</v>
      </c>
      <c r="H62" s="4">
        <v>223665574</v>
      </c>
      <c r="I62" s="4">
        <v>69136285</v>
      </c>
      <c r="J62" s="4">
        <v>154529289</v>
      </c>
      <c r="K62" s="4">
        <v>69136285</v>
      </c>
      <c r="L62" s="4">
        <v>0</v>
      </c>
      <c r="M62" s="4">
        <v>69136285</v>
      </c>
      <c r="N62" s="4">
        <v>69136285</v>
      </c>
      <c r="O62" s="13">
        <v>0</v>
      </c>
      <c r="P62" s="14">
        <f t="shared" si="0"/>
        <v>0.3091056158691637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0</v>
      </c>
      <c r="H64" s="4">
        <v>9599711</v>
      </c>
      <c r="I64" s="4">
        <v>0</v>
      </c>
      <c r="J64" s="4">
        <v>9599711</v>
      </c>
      <c r="K64" s="4">
        <v>0</v>
      </c>
      <c r="L64" s="4">
        <v>0</v>
      </c>
      <c r="M64" s="4">
        <v>0</v>
      </c>
      <c r="N64" s="4">
        <v>0</v>
      </c>
      <c r="O64" s="13">
        <v>0</v>
      </c>
      <c r="P64" s="14">
        <f t="shared" si="0"/>
        <v>0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0</v>
      </c>
      <c r="J65" s="4">
        <v>6727495</v>
      </c>
      <c r="K65" s="4">
        <v>0</v>
      </c>
      <c r="L65" s="4">
        <v>0</v>
      </c>
      <c r="M65" s="4">
        <v>0</v>
      </c>
      <c r="N65" s="4">
        <v>0</v>
      </c>
      <c r="O65" s="13">
        <v>0</v>
      </c>
      <c r="P65" s="14">
        <f t="shared" si="0"/>
        <v>0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0</v>
      </c>
      <c r="G66" s="4">
        <v>0</v>
      </c>
      <c r="H66" s="4">
        <v>9999699</v>
      </c>
      <c r="I66" s="4">
        <v>6481350</v>
      </c>
      <c r="J66" s="4">
        <v>3518349</v>
      </c>
      <c r="K66" s="4">
        <v>6481350</v>
      </c>
      <c r="L66" s="4">
        <v>0</v>
      </c>
      <c r="M66" s="4">
        <v>6481350</v>
      </c>
      <c r="N66" s="4">
        <v>6481350</v>
      </c>
      <c r="O66" s="13">
        <v>0</v>
      </c>
      <c r="P66" s="14">
        <f t="shared" si="0"/>
        <v>0.6481545094507345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0</v>
      </c>
      <c r="G67" s="4">
        <v>0</v>
      </c>
      <c r="H67" s="4">
        <v>1242587</v>
      </c>
      <c r="I67" s="4">
        <v>807707</v>
      </c>
      <c r="J67" s="4">
        <v>434880</v>
      </c>
      <c r="K67" s="4">
        <v>807707</v>
      </c>
      <c r="L67" s="4">
        <v>0</v>
      </c>
      <c r="M67" s="4">
        <v>807707</v>
      </c>
      <c r="N67" s="4">
        <v>807707</v>
      </c>
      <c r="O67" s="13">
        <v>0</v>
      </c>
      <c r="P67" s="14">
        <f t="shared" si="0"/>
        <v>0.6500204814632697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0</v>
      </c>
      <c r="G68" s="4">
        <v>0</v>
      </c>
      <c r="H68" s="4">
        <v>14666225</v>
      </c>
      <c r="I68" s="4">
        <v>9122862</v>
      </c>
      <c r="J68" s="4">
        <v>5543363</v>
      </c>
      <c r="K68" s="4">
        <v>9122862</v>
      </c>
      <c r="L68" s="4">
        <v>0</v>
      </c>
      <c r="M68" s="4">
        <v>9122862</v>
      </c>
      <c r="N68" s="4">
        <v>9122862</v>
      </c>
      <c r="O68" s="13">
        <v>0</v>
      </c>
      <c r="P68" s="14">
        <f t="shared" si="0"/>
        <v>0.6220320498287732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0</v>
      </c>
      <c r="G69" s="4">
        <v>0</v>
      </c>
      <c r="H69" s="4">
        <v>620809328</v>
      </c>
      <c r="I69" s="4">
        <v>169736078</v>
      </c>
      <c r="J69" s="4">
        <v>451073250</v>
      </c>
      <c r="K69" s="4">
        <v>169736078</v>
      </c>
      <c r="L69" s="4">
        <v>0</v>
      </c>
      <c r="M69" s="4">
        <v>169736078</v>
      </c>
      <c r="N69" s="4">
        <v>169736078</v>
      </c>
      <c r="O69" s="13">
        <v>0</v>
      </c>
      <c r="P69" s="14">
        <f aca="true" t="shared" si="1" ref="P69:P132">+K69/H69</f>
        <v>0.27341096588677544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0</v>
      </c>
      <c r="G70" s="4">
        <v>0</v>
      </c>
      <c r="H70" s="4">
        <v>620809328</v>
      </c>
      <c r="I70" s="4">
        <v>169736078</v>
      </c>
      <c r="J70" s="4">
        <v>451073250</v>
      </c>
      <c r="K70" s="4">
        <v>169736078</v>
      </c>
      <c r="L70" s="4">
        <v>0</v>
      </c>
      <c r="M70" s="4">
        <v>169736078</v>
      </c>
      <c r="N70" s="4">
        <v>169736078</v>
      </c>
      <c r="O70" s="13">
        <v>0</v>
      </c>
      <c r="P70" s="14">
        <f t="shared" si="1"/>
        <v>0.27341096588677544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0</v>
      </c>
      <c r="G71" s="4">
        <v>0</v>
      </c>
      <c r="H71" s="4">
        <v>620809328</v>
      </c>
      <c r="I71" s="4">
        <v>169736078</v>
      </c>
      <c r="J71" s="4">
        <v>451073250</v>
      </c>
      <c r="K71" s="4">
        <v>169736078</v>
      </c>
      <c r="L71" s="4">
        <v>0</v>
      </c>
      <c r="M71" s="4">
        <v>169736078</v>
      </c>
      <c r="N71" s="4">
        <v>169736078</v>
      </c>
      <c r="O71" s="13">
        <v>0</v>
      </c>
      <c r="P71" s="14">
        <f t="shared" si="1"/>
        <v>0.27341096588677544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0</v>
      </c>
      <c r="H72" s="4">
        <v>484094837</v>
      </c>
      <c r="I72" s="4">
        <v>154279388</v>
      </c>
      <c r="J72" s="4">
        <v>329815449</v>
      </c>
      <c r="K72" s="4">
        <v>154279388</v>
      </c>
      <c r="L72" s="4">
        <v>0</v>
      </c>
      <c r="M72" s="4">
        <v>154279388</v>
      </c>
      <c r="N72" s="4">
        <v>154279388</v>
      </c>
      <c r="O72" s="13">
        <v>0</v>
      </c>
      <c r="P72" s="14">
        <f t="shared" si="1"/>
        <v>0.31869661935683896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0</v>
      </c>
      <c r="J73" s="4">
        <v>45105072</v>
      </c>
      <c r="K73" s="4">
        <v>0</v>
      </c>
      <c r="L73" s="4">
        <v>0</v>
      </c>
      <c r="M73" s="4">
        <v>0</v>
      </c>
      <c r="N73" s="4">
        <v>0</v>
      </c>
      <c r="O73" s="13">
        <v>0</v>
      </c>
      <c r="P73" s="14">
        <f t="shared" si="1"/>
        <v>0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0</v>
      </c>
      <c r="G74" s="4">
        <v>0</v>
      </c>
      <c r="H74" s="4">
        <v>20784417</v>
      </c>
      <c r="I74" s="4">
        <v>0</v>
      </c>
      <c r="J74" s="4">
        <v>20784417</v>
      </c>
      <c r="K74" s="4">
        <v>0</v>
      </c>
      <c r="L74" s="4">
        <v>0</v>
      </c>
      <c r="M74" s="4">
        <v>0</v>
      </c>
      <c r="N74" s="4">
        <v>0</v>
      </c>
      <c r="O74" s="13">
        <v>0</v>
      </c>
      <c r="P74" s="14">
        <f t="shared" si="1"/>
        <v>0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3761989</v>
      </c>
      <c r="J75" s="4">
        <v>10969191</v>
      </c>
      <c r="K75" s="4">
        <v>3761989</v>
      </c>
      <c r="L75" s="4">
        <v>0</v>
      </c>
      <c r="M75" s="4">
        <v>3761989</v>
      </c>
      <c r="N75" s="4">
        <v>3761989</v>
      </c>
      <c r="O75" s="13">
        <v>0</v>
      </c>
      <c r="P75" s="14">
        <f t="shared" si="1"/>
        <v>0.2553759440859456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4955936</v>
      </c>
      <c r="J76" s="4">
        <v>16694499</v>
      </c>
      <c r="K76" s="4">
        <v>4955936</v>
      </c>
      <c r="L76" s="4">
        <v>0</v>
      </c>
      <c r="M76" s="4">
        <v>4955936</v>
      </c>
      <c r="N76" s="4">
        <v>4955936</v>
      </c>
      <c r="O76" s="13">
        <v>0</v>
      </c>
      <c r="P76" s="14">
        <f t="shared" si="1"/>
        <v>0.2289069942474597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616137</v>
      </c>
      <c r="J77" s="4">
        <v>2073279</v>
      </c>
      <c r="K77" s="4">
        <v>616137</v>
      </c>
      <c r="L77" s="4">
        <v>0</v>
      </c>
      <c r="M77" s="4">
        <v>616137</v>
      </c>
      <c r="N77" s="4">
        <v>616137</v>
      </c>
      <c r="O77" s="13">
        <v>0</v>
      </c>
      <c r="P77" s="14">
        <f t="shared" si="1"/>
        <v>0.22909694892868934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6122628</v>
      </c>
      <c r="J78" s="4">
        <v>25631343</v>
      </c>
      <c r="K78" s="4">
        <v>6122628</v>
      </c>
      <c r="L78" s="4">
        <v>0</v>
      </c>
      <c r="M78" s="4">
        <v>6122628</v>
      </c>
      <c r="N78" s="4">
        <v>6122628</v>
      </c>
      <c r="O78" s="13">
        <v>0</v>
      </c>
      <c r="P78" s="14">
        <f t="shared" si="1"/>
        <v>0.19281456168112013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0</v>
      </c>
      <c r="H79" s="4">
        <v>3812341372</v>
      </c>
      <c r="I79" s="4">
        <v>1180083541</v>
      </c>
      <c r="J79" s="4">
        <v>2632257831</v>
      </c>
      <c r="K79" s="4">
        <v>1180083541</v>
      </c>
      <c r="L79" s="4">
        <v>0</v>
      </c>
      <c r="M79" s="4">
        <v>1180083541</v>
      </c>
      <c r="N79" s="4">
        <v>1180083541</v>
      </c>
      <c r="O79" s="13">
        <v>0</v>
      </c>
      <c r="P79" s="14">
        <f t="shared" si="1"/>
        <v>0.30954298837643546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0</v>
      </c>
      <c r="H80" s="4">
        <v>3812341372</v>
      </c>
      <c r="I80" s="4">
        <v>1180083541</v>
      </c>
      <c r="J80" s="4">
        <v>2632257831</v>
      </c>
      <c r="K80" s="4">
        <v>1180083541</v>
      </c>
      <c r="L80" s="4">
        <v>0</v>
      </c>
      <c r="M80" s="4">
        <v>1180083541</v>
      </c>
      <c r="N80" s="4">
        <v>1180083541</v>
      </c>
      <c r="O80" s="13">
        <v>0</v>
      </c>
      <c r="P80" s="14">
        <f t="shared" si="1"/>
        <v>0.30954298837643546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0</v>
      </c>
      <c r="H81" s="4">
        <v>1411221401</v>
      </c>
      <c r="I81" s="4">
        <v>407114579</v>
      </c>
      <c r="J81" s="4">
        <v>1004106822</v>
      </c>
      <c r="K81" s="4">
        <v>407114579</v>
      </c>
      <c r="L81" s="4">
        <v>0</v>
      </c>
      <c r="M81" s="4">
        <v>407114579</v>
      </c>
      <c r="N81" s="4">
        <v>407114579</v>
      </c>
      <c r="O81" s="13">
        <v>0</v>
      </c>
      <c r="P81" s="14">
        <f t="shared" si="1"/>
        <v>0.2884838471918837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0</v>
      </c>
      <c r="H82" s="4">
        <v>1099420560</v>
      </c>
      <c r="I82" s="4">
        <v>367635184</v>
      </c>
      <c r="J82" s="4">
        <v>731785376</v>
      </c>
      <c r="K82" s="4">
        <v>367635184</v>
      </c>
      <c r="L82" s="4">
        <v>0</v>
      </c>
      <c r="M82" s="4">
        <v>367635184</v>
      </c>
      <c r="N82" s="4">
        <v>367635184</v>
      </c>
      <c r="O82" s="13">
        <v>0</v>
      </c>
      <c r="P82" s="14">
        <f t="shared" si="1"/>
        <v>0.33438994810138895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0</v>
      </c>
      <c r="J83" s="4">
        <v>102533093</v>
      </c>
      <c r="K83" s="4">
        <v>0</v>
      </c>
      <c r="L83" s="4">
        <v>0</v>
      </c>
      <c r="M83" s="4">
        <v>0</v>
      </c>
      <c r="N83" s="4">
        <v>0</v>
      </c>
      <c r="O83" s="13">
        <v>0</v>
      </c>
      <c r="P83" s="14">
        <f t="shared" si="1"/>
        <v>0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0</v>
      </c>
      <c r="H84" s="4">
        <v>47247249</v>
      </c>
      <c r="I84" s="4">
        <v>0</v>
      </c>
      <c r="J84" s="4">
        <v>47247249</v>
      </c>
      <c r="K84" s="4">
        <v>0</v>
      </c>
      <c r="L84" s="4">
        <v>0</v>
      </c>
      <c r="M84" s="4">
        <v>0</v>
      </c>
      <c r="N84" s="4">
        <v>0</v>
      </c>
      <c r="O84" s="13">
        <v>0</v>
      </c>
      <c r="P84" s="14">
        <f t="shared" si="1"/>
        <v>0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10476139</v>
      </c>
      <c r="J85" s="4">
        <v>24037285</v>
      </c>
      <c r="K85" s="4">
        <v>10476139</v>
      </c>
      <c r="L85" s="4">
        <v>0</v>
      </c>
      <c r="M85" s="4">
        <v>10476139</v>
      </c>
      <c r="N85" s="4">
        <v>10476139</v>
      </c>
      <c r="O85" s="13">
        <v>0</v>
      </c>
      <c r="P85" s="14">
        <f t="shared" si="1"/>
        <v>0.3035380957855703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13208675</v>
      </c>
      <c r="J86" s="4">
        <v>36007210</v>
      </c>
      <c r="K86" s="4">
        <v>13208675</v>
      </c>
      <c r="L86" s="4">
        <v>0</v>
      </c>
      <c r="M86" s="4">
        <v>13208675</v>
      </c>
      <c r="N86" s="4">
        <v>13208675</v>
      </c>
      <c r="O86" s="13">
        <v>0</v>
      </c>
      <c r="P86" s="14">
        <f t="shared" si="1"/>
        <v>0.268382352567672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1656506</v>
      </c>
      <c r="J87" s="4">
        <v>4451386</v>
      </c>
      <c r="K87" s="4">
        <v>1656506</v>
      </c>
      <c r="L87" s="4">
        <v>0</v>
      </c>
      <c r="M87" s="4">
        <v>1656506</v>
      </c>
      <c r="N87" s="4">
        <v>1656506</v>
      </c>
      <c r="O87" s="13">
        <v>0</v>
      </c>
      <c r="P87" s="14">
        <f t="shared" si="1"/>
        <v>0.2712074804204135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14138075</v>
      </c>
      <c r="J88" s="4">
        <v>58045223</v>
      </c>
      <c r="K88" s="4">
        <v>14138075</v>
      </c>
      <c r="L88" s="4">
        <v>0</v>
      </c>
      <c r="M88" s="4">
        <v>14138075</v>
      </c>
      <c r="N88" s="4">
        <v>14138075</v>
      </c>
      <c r="O88" s="13">
        <v>0</v>
      </c>
      <c r="P88" s="14">
        <f t="shared" si="1"/>
        <v>0.19586352233448795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772968962</v>
      </c>
      <c r="J89" s="4">
        <v>1628151009</v>
      </c>
      <c r="K89" s="4">
        <v>772968962</v>
      </c>
      <c r="L89" s="4">
        <v>0</v>
      </c>
      <c r="M89" s="4">
        <v>772968962</v>
      </c>
      <c r="N89" s="4">
        <v>772968962</v>
      </c>
      <c r="O89" s="13">
        <v>0</v>
      </c>
      <c r="P89" s="14">
        <f t="shared" si="1"/>
        <v>0.32192017530805833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212854840</v>
      </c>
      <c r="J90" s="4">
        <v>433747166</v>
      </c>
      <c r="K90" s="4">
        <v>212854840</v>
      </c>
      <c r="L90" s="4">
        <v>0</v>
      </c>
      <c r="M90" s="4">
        <v>212854840</v>
      </c>
      <c r="N90" s="4">
        <v>212854840</v>
      </c>
      <c r="O90" s="13">
        <v>0</v>
      </c>
      <c r="P90" s="14">
        <f t="shared" si="1"/>
        <v>0.32918988500632645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299878840</v>
      </c>
      <c r="J91" s="4">
        <v>612971051</v>
      </c>
      <c r="K91" s="4">
        <v>299878840</v>
      </c>
      <c r="L91" s="4">
        <v>0</v>
      </c>
      <c r="M91" s="4">
        <v>299878840</v>
      </c>
      <c r="N91" s="4">
        <v>299878840</v>
      </c>
      <c r="O91" s="13">
        <v>0</v>
      </c>
      <c r="P91" s="14">
        <f t="shared" si="1"/>
        <v>0.32850838123176157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23067700</v>
      </c>
      <c r="J92" s="4">
        <v>52453980</v>
      </c>
      <c r="K92" s="4">
        <v>23067700</v>
      </c>
      <c r="L92" s="4">
        <v>0</v>
      </c>
      <c r="M92" s="4">
        <v>23067700</v>
      </c>
      <c r="N92" s="4">
        <v>23067700</v>
      </c>
      <c r="O92" s="13">
        <v>0</v>
      </c>
      <c r="P92" s="14">
        <f t="shared" si="1"/>
        <v>0.30544474116571557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13174299</v>
      </c>
      <c r="J93" s="4">
        <v>29389390</v>
      </c>
      <c r="K93" s="4">
        <v>13174299</v>
      </c>
      <c r="L93" s="4">
        <v>0</v>
      </c>
      <c r="M93" s="4">
        <v>13174299</v>
      </c>
      <c r="N93" s="4">
        <v>13174299</v>
      </c>
      <c r="O93" s="13">
        <v>0</v>
      </c>
      <c r="P93" s="14">
        <f t="shared" si="1"/>
        <v>0.3095196706281732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13174299</v>
      </c>
      <c r="J94" s="4">
        <v>29389390</v>
      </c>
      <c r="K94" s="4">
        <v>13174299</v>
      </c>
      <c r="L94" s="4">
        <v>0</v>
      </c>
      <c r="M94" s="4">
        <v>13174299</v>
      </c>
      <c r="N94" s="4">
        <v>13174299</v>
      </c>
      <c r="O94" s="13">
        <v>0</v>
      </c>
      <c r="P94" s="14">
        <f t="shared" si="1"/>
        <v>0.3095196706281732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79054694</v>
      </c>
      <c r="J95" s="4">
        <v>176327437</v>
      </c>
      <c r="K95" s="4">
        <v>79054694</v>
      </c>
      <c r="L95" s="4">
        <v>0</v>
      </c>
      <c r="M95" s="4">
        <v>79054694</v>
      </c>
      <c r="N95" s="4">
        <v>79054694</v>
      </c>
      <c r="O95" s="13">
        <v>0</v>
      </c>
      <c r="P95" s="14">
        <f t="shared" si="1"/>
        <v>0.30955452400074146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105425692</v>
      </c>
      <c r="J96" s="4">
        <v>235083816</v>
      </c>
      <c r="K96" s="4">
        <v>105425692</v>
      </c>
      <c r="L96" s="4">
        <v>0</v>
      </c>
      <c r="M96" s="4">
        <v>105425692</v>
      </c>
      <c r="N96" s="4">
        <v>105425692</v>
      </c>
      <c r="O96" s="13">
        <v>0</v>
      </c>
      <c r="P96" s="14">
        <f t="shared" si="1"/>
        <v>0.3096115953390647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26338598</v>
      </c>
      <c r="J97" s="4">
        <v>58788779</v>
      </c>
      <c r="K97" s="4">
        <v>26338598</v>
      </c>
      <c r="L97" s="4">
        <v>0</v>
      </c>
      <c r="M97" s="4">
        <v>26338598</v>
      </c>
      <c r="N97" s="4">
        <v>26338598</v>
      </c>
      <c r="O97" s="13">
        <v>0</v>
      </c>
      <c r="P97" s="14">
        <f t="shared" si="1"/>
        <v>0.30940220324185486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0</v>
      </c>
      <c r="H98" s="4">
        <v>868976665</v>
      </c>
      <c r="I98" s="4">
        <v>210949991</v>
      </c>
      <c r="J98" s="4">
        <v>658026674</v>
      </c>
      <c r="K98" s="4">
        <v>210949991</v>
      </c>
      <c r="L98" s="4">
        <v>0</v>
      </c>
      <c r="M98" s="4">
        <v>210949991</v>
      </c>
      <c r="N98" s="4">
        <v>210949991</v>
      </c>
      <c r="O98" s="13">
        <v>0</v>
      </c>
      <c r="P98" s="14">
        <f t="shared" si="1"/>
        <v>0.2427567960067144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0</v>
      </c>
      <c r="H99" s="4">
        <v>868976665</v>
      </c>
      <c r="I99" s="4">
        <v>210949991</v>
      </c>
      <c r="J99" s="4">
        <v>658026674</v>
      </c>
      <c r="K99" s="4">
        <v>210949991</v>
      </c>
      <c r="L99" s="4">
        <v>0</v>
      </c>
      <c r="M99" s="4">
        <v>210949991</v>
      </c>
      <c r="N99" s="4">
        <v>210949991</v>
      </c>
      <c r="O99" s="13">
        <v>0</v>
      </c>
      <c r="P99" s="14">
        <f t="shared" si="1"/>
        <v>0.2427567960067144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0</v>
      </c>
      <c r="H100" s="4">
        <v>868976665</v>
      </c>
      <c r="I100" s="4">
        <v>210949991</v>
      </c>
      <c r="J100" s="4">
        <v>658026674</v>
      </c>
      <c r="K100" s="4">
        <v>210949991</v>
      </c>
      <c r="L100" s="4">
        <v>0</v>
      </c>
      <c r="M100" s="4">
        <v>210949991</v>
      </c>
      <c r="N100" s="4">
        <v>210949991</v>
      </c>
      <c r="O100" s="13">
        <v>0</v>
      </c>
      <c r="P100" s="14">
        <f t="shared" si="1"/>
        <v>0.2427567960067144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0</v>
      </c>
      <c r="H101" s="4">
        <v>677847402</v>
      </c>
      <c r="I101" s="4">
        <v>199825768</v>
      </c>
      <c r="J101" s="4">
        <v>478021634</v>
      </c>
      <c r="K101" s="4">
        <v>199825768</v>
      </c>
      <c r="L101" s="4">
        <v>0</v>
      </c>
      <c r="M101" s="4">
        <v>199825768</v>
      </c>
      <c r="N101" s="4">
        <v>199825768</v>
      </c>
      <c r="O101" s="13">
        <v>0</v>
      </c>
      <c r="P101" s="14">
        <f t="shared" si="1"/>
        <v>0.29479462104658183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0</v>
      </c>
      <c r="H103" s="4">
        <v>29092904</v>
      </c>
      <c r="I103" s="4">
        <v>520166</v>
      </c>
      <c r="J103" s="4">
        <v>28572738</v>
      </c>
      <c r="K103" s="4">
        <v>520166</v>
      </c>
      <c r="L103" s="4">
        <v>0</v>
      </c>
      <c r="M103" s="4">
        <v>520166</v>
      </c>
      <c r="N103" s="4">
        <v>520166</v>
      </c>
      <c r="O103" s="13">
        <v>0</v>
      </c>
      <c r="P103" s="14">
        <f t="shared" si="1"/>
        <v>0.01787948016464771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4792888</v>
      </c>
      <c r="J104" s="4">
        <v>15589409</v>
      </c>
      <c r="K104" s="4">
        <v>4792888</v>
      </c>
      <c r="L104" s="4">
        <v>0</v>
      </c>
      <c r="M104" s="4">
        <v>4792888</v>
      </c>
      <c r="N104" s="4">
        <v>4792888</v>
      </c>
      <c r="O104" s="13">
        <v>0</v>
      </c>
      <c r="P104" s="14">
        <f t="shared" si="1"/>
        <v>0.2351495515937188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2124625</v>
      </c>
      <c r="J105" s="4">
        <v>28180483</v>
      </c>
      <c r="K105" s="4">
        <v>2124625</v>
      </c>
      <c r="L105" s="4">
        <v>0</v>
      </c>
      <c r="M105" s="4">
        <v>2124625</v>
      </c>
      <c r="N105" s="4">
        <v>2124625</v>
      </c>
      <c r="O105" s="13">
        <v>0</v>
      </c>
      <c r="P105" s="14">
        <f t="shared" si="1"/>
        <v>0.0701078181275579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270336</v>
      </c>
      <c r="J106" s="4">
        <v>3495483</v>
      </c>
      <c r="K106" s="4">
        <v>270336</v>
      </c>
      <c r="L106" s="4">
        <v>0</v>
      </c>
      <c r="M106" s="4">
        <v>270336</v>
      </c>
      <c r="N106" s="4">
        <v>270336</v>
      </c>
      <c r="O106" s="13">
        <v>0</v>
      </c>
      <c r="P106" s="14">
        <f t="shared" si="1"/>
        <v>0.0717867746697332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35124</v>
      </c>
      <c r="J107" s="4">
        <v>44412368</v>
      </c>
      <c r="K107" s="4">
        <v>35124</v>
      </c>
      <c r="L107" s="4">
        <v>0</v>
      </c>
      <c r="M107" s="4">
        <v>35124</v>
      </c>
      <c r="N107" s="4">
        <v>35124</v>
      </c>
      <c r="O107" s="13">
        <v>0</v>
      </c>
      <c r="P107" s="14">
        <f t="shared" si="1"/>
        <v>0.0007902358135302662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0</v>
      </c>
      <c r="G108" s="4">
        <v>0</v>
      </c>
      <c r="H108" s="4">
        <v>682505121</v>
      </c>
      <c r="I108" s="4">
        <v>176502523</v>
      </c>
      <c r="J108" s="4">
        <v>506002598</v>
      </c>
      <c r="K108" s="4">
        <v>176502523</v>
      </c>
      <c r="L108" s="4">
        <v>0</v>
      </c>
      <c r="M108" s="4">
        <v>176502523</v>
      </c>
      <c r="N108" s="4">
        <v>176502523</v>
      </c>
      <c r="O108" s="13">
        <v>0</v>
      </c>
      <c r="P108" s="14">
        <f t="shared" si="1"/>
        <v>0.25860981488518386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0</v>
      </c>
      <c r="G109" s="4">
        <v>0</v>
      </c>
      <c r="H109" s="4">
        <v>682505121</v>
      </c>
      <c r="I109" s="4">
        <v>176502523</v>
      </c>
      <c r="J109" s="4">
        <v>506002598</v>
      </c>
      <c r="K109" s="4">
        <v>176502523</v>
      </c>
      <c r="L109" s="4">
        <v>0</v>
      </c>
      <c r="M109" s="4">
        <v>176502523</v>
      </c>
      <c r="N109" s="4">
        <v>176502523</v>
      </c>
      <c r="O109" s="13">
        <v>0</v>
      </c>
      <c r="P109" s="14">
        <f t="shared" si="1"/>
        <v>0.25860981488518386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0</v>
      </c>
      <c r="G110" s="4">
        <v>0</v>
      </c>
      <c r="H110" s="4">
        <v>682505121</v>
      </c>
      <c r="I110" s="4">
        <v>176502523</v>
      </c>
      <c r="J110" s="4">
        <v>506002598</v>
      </c>
      <c r="K110" s="4">
        <v>176502523</v>
      </c>
      <c r="L110" s="4">
        <v>0</v>
      </c>
      <c r="M110" s="4">
        <v>176502523</v>
      </c>
      <c r="N110" s="4">
        <v>176502523</v>
      </c>
      <c r="O110" s="13">
        <v>0</v>
      </c>
      <c r="P110" s="14">
        <f t="shared" si="1"/>
        <v>0.25860981488518386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167336218</v>
      </c>
      <c r="J111" s="4">
        <v>365123871</v>
      </c>
      <c r="K111" s="4">
        <v>167336218</v>
      </c>
      <c r="L111" s="4">
        <v>0</v>
      </c>
      <c r="M111" s="4">
        <v>167336218</v>
      </c>
      <c r="N111" s="4">
        <v>167336218</v>
      </c>
      <c r="O111" s="13">
        <v>0</v>
      </c>
      <c r="P111" s="14">
        <f t="shared" si="1"/>
        <v>0.3142699733876204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0</v>
      </c>
      <c r="G113" s="4">
        <v>0</v>
      </c>
      <c r="H113" s="4">
        <v>22849917</v>
      </c>
      <c r="I113" s="4">
        <v>0</v>
      </c>
      <c r="J113" s="4">
        <v>22849917</v>
      </c>
      <c r="K113" s="4">
        <v>0</v>
      </c>
      <c r="L113" s="4">
        <v>0</v>
      </c>
      <c r="M113" s="4">
        <v>0</v>
      </c>
      <c r="N113" s="4">
        <v>0</v>
      </c>
      <c r="O113" s="13">
        <v>0</v>
      </c>
      <c r="P113" s="14">
        <f t="shared" si="1"/>
        <v>0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5240862</v>
      </c>
      <c r="J114" s="4">
        <v>10697056</v>
      </c>
      <c r="K114" s="4">
        <v>5240862</v>
      </c>
      <c r="L114" s="4">
        <v>0</v>
      </c>
      <c r="M114" s="4">
        <v>5240862</v>
      </c>
      <c r="N114" s="4">
        <v>5240862</v>
      </c>
      <c r="O114" s="13">
        <v>0</v>
      </c>
      <c r="P114" s="14">
        <f t="shared" si="1"/>
        <v>0.32882977563317867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3490564</v>
      </c>
      <c r="J115" s="4">
        <v>20311433</v>
      </c>
      <c r="K115" s="4">
        <v>3490564</v>
      </c>
      <c r="L115" s="4">
        <v>0</v>
      </c>
      <c r="M115" s="4">
        <v>3490564</v>
      </c>
      <c r="N115" s="4">
        <v>3490564</v>
      </c>
      <c r="O115" s="13">
        <v>0</v>
      </c>
      <c r="P115" s="14">
        <f t="shared" si="1"/>
        <v>0.14665004789304023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434879</v>
      </c>
      <c r="J116" s="4">
        <v>2523233</v>
      </c>
      <c r="K116" s="4">
        <v>434879</v>
      </c>
      <c r="L116" s="4">
        <v>0</v>
      </c>
      <c r="M116" s="4">
        <v>434879</v>
      </c>
      <c r="N116" s="4">
        <v>434879</v>
      </c>
      <c r="O116" s="13">
        <v>0</v>
      </c>
      <c r="P116" s="14">
        <f t="shared" si="1"/>
        <v>0.1470123511212557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0</v>
      </c>
      <c r="J117" s="4">
        <v>34909595</v>
      </c>
      <c r="K117" s="4">
        <v>0</v>
      </c>
      <c r="L117" s="4">
        <v>0</v>
      </c>
      <c r="M117" s="4">
        <v>0</v>
      </c>
      <c r="N117" s="4">
        <v>0</v>
      </c>
      <c r="O117" s="13">
        <v>0</v>
      </c>
      <c r="P117" s="14">
        <f t="shared" si="1"/>
        <v>0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0</v>
      </c>
      <c r="G118" s="4">
        <v>0</v>
      </c>
      <c r="H118" s="4">
        <v>784991976</v>
      </c>
      <c r="I118" s="4">
        <v>215910080</v>
      </c>
      <c r="J118" s="4">
        <v>569081896</v>
      </c>
      <c r="K118" s="4">
        <v>215910080</v>
      </c>
      <c r="L118" s="4">
        <v>0</v>
      </c>
      <c r="M118" s="4">
        <v>215910080</v>
      </c>
      <c r="N118" s="4">
        <v>215910080</v>
      </c>
      <c r="O118" s="13">
        <v>0</v>
      </c>
      <c r="P118" s="14">
        <f t="shared" si="1"/>
        <v>0.2750474993390251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0</v>
      </c>
      <c r="G119" s="4">
        <v>0</v>
      </c>
      <c r="H119" s="4">
        <v>784991976</v>
      </c>
      <c r="I119" s="4">
        <v>215910080</v>
      </c>
      <c r="J119" s="4">
        <v>569081896</v>
      </c>
      <c r="K119" s="4">
        <v>215910080</v>
      </c>
      <c r="L119" s="4">
        <v>0</v>
      </c>
      <c r="M119" s="4">
        <v>215910080</v>
      </c>
      <c r="N119" s="4">
        <v>215910080</v>
      </c>
      <c r="O119" s="13">
        <v>0</v>
      </c>
      <c r="P119" s="14">
        <f t="shared" si="1"/>
        <v>0.2750474993390251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0</v>
      </c>
      <c r="G120" s="4">
        <v>0</v>
      </c>
      <c r="H120" s="4">
        <v>784991976</v>
      </c>
      <c r="I120" s="4">
        <v>215910080</v>
      </c>
      <c r="J120" s="4">
        <v>569081896</v>
      </c>
      <c r="K120" s="4">
        <v>215910080</v>
      </c>
      <c r="L120" s="4">
        <v>0</v>
      </c>
      <c r="M120" s="4">
        <v>215910080</v>
      </c>
      <c r="N120" s="4">
        <v>215910080</v>
      </c>
      <c r="O120" s="13">
        <v>0</v>
      </c>
      <c r="P120" s="14">
        <f t="shared" si="1"/>
        <v>0.2750474993390251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0</v>
      </c>
      <c r="H121" s="4">
        <v>601913175</v>
      </c>
      <c r="I121" s="4">
        <v>202253025</v>
      </c>
      <c r="J121" s="4">
        <v>399660150</v>
      </c>
      <c r="K121" s="4">
        <v>202253025</v>
      </c>
      <c r="L121" s="4">
        <v>0</v>
      </c>
      <c r="M121" s="4">
        <v>202253025</v>
      </c>
      <c r="N121" s="4">
        <v>202253025</v>
      </c>
      <c r="O121" s="13">
        <v>0</v>
      </c>
      <c r="P121" s="14">
        <f t="shared" si="1"/>
        <v>0.3360169429752057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0</v>
      </c>
      <c r="G123" s="4">
        <v>0</v>
      </c>
      <c r="H123" s="4">
        <v>26281076</v>
      </c>
      <c r="I123" s="4">
        <v>0</v>
      </c>
      <c r="J123" s="4">
        <v>26281076</v>
      </c>
      <c r="K123" s="4">
        <v>0</v>
      </c>
      <c r="L123" s="4">
        <v>0</v>
      </c>
      <c r="M123" s="4">
        <v>0</v>
      </c>
      <c r="N123" s="4">
        <v>0</v>
      </c>
      <c r="O123" s="13">
        <v>0</v>
      </c>
      <c r="P123" s="14">
        <f t="shared" si="1"/>
        <v>0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1954677</v>
      </c>
      <c r="J124" s="4">
        <v>16118847</v>
      </c>
      <c r="K124" s="4">
        <v>1954677</v>
      </c>
      <c r="L124" s="4">
        <v>0</v>
      </c>
      <c r="M124" s="4">
        <v>1954677</v>
      </c>
      <c r="N124" s="4">
        <v>1954677</v>
      </c>
      <c r="O124" s="13">
        <v>0</v>
      </c>
      <c r="P124" s="14">
        <f t="shared" si="1"/>
        <v>0.10815140423085172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2073482</v>
      </c>
      <c r="J125" s="4">
        <v>25302639</v>
      </c>
      <c r="K125" s="4">
        <v>2073482</v>
      </c>
      <c r="L125" s="4">
        <v>0</v>
      </c>
      <c r="M125" s="4">
        <v>2073482</v>
      </c>
      <c r="N125" s="4">
        <v>2073482</v>
      </c>
      <c r="O125" s="13">
        <v>0</v>
      </c>
      <c r="P125" s="14">
        <f t="shared" si="1"/>
        <v>0.07574053314565639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0</v>
      </c>
      <c r="G126" s="4">
        <v>0</v>
      </c>
      <c r="H126" s="4">
        <v>10759118</v>
      </c>
      <c r="I126" s="4">
        <v>6037059</v>
      </c>
      <c r="J126" s="4">
        <v>4722059</v>
      </c>
      <c r="K126" s="4">
        <v>6037059</v>
      </c>
      <c r="L126" s="4">
        <v>0</v>
      </c>
      <c r="M126" s="4">
        <v>6037059</v>
      </c>
      <c r="N126" s="4">
        <v>6037059</v>
      </c>
      <c r="O126" s="13">
        <v>0</v>
      </c>
      <c r="P126" s="14">
        <f t="shared" si="1"/>
        <v>0.5611109572364575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269129</v>
      </c>
      <c r="J127" s="4">
        <v>3134606</v>
      </c>
      <c r="K127" s="4">
        <v>269129</v>
      </c>
      <c r="L127" s="4">
        <v>0</v>
      </c>
      <c r="M127" s="4">
        <v>269129</v>
      </c>
      <c r="N127" s="4">
        <v>269129</v>
      </c>
      <c r="O127" s="13">
        <v>0</v>
      </c>
      <c r="P127" s="14">
        <f t="shared" si="1"/>
        <v>0.0790687289110345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3322708</v>
      </c>
      <c r="J128" s="4">
        <v>36828935</v>
      </c>
      <c r="K128" s="4">
        <v>3322708</v>
      </c>
      <c r="L128" s="4">
        <v>0</v>
      </c>
      <c r="M128" s="4">
        <v>3322708</v>
      </c>
      <c r="N128" s="4">
        <v>3322708</v>
      </c>
      <c r="O128" s="13">
        <v>0</v>
      </c>
      <c r="P128" s="14">
        <f t="shared" si="1"/>
        <v>0.08275397347998935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1642119</v>
      </c>
      <c r="G129" s="4">
        <v>13333629</v>
      </c>
      <c r="H129" s="4">
        <v>1935923900</v>
      </c>
      <c r="I129" s="4">
        <v>633648100</v>
      </c>
      <c r="J129" s="4">
        <v>1302275800</v>
      </c>
      <c r="K129" s="4">
        <v>628515431</v>
      </c>
      <c r="L129" s="4">
        <v>5132669</v>
      </c>
      <c r="M129" s="4">
        <v>577817328</v>
      </c>
      <c r="N129" s="4">
        <v>568501547</v>
      </c>
      <c r="O129" s="13">
        <v>9315781</v>
      </c>
      <c r="P129" s="14">
        <f t="shared" si="1"/>
        <v>0.32465916196395944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1642119</v>
      </c>
      <c r="G130" s="4">
        <v>13333629</v>
      </c>
      <c r="H130" s="4">
        <v>1935923900</v>
      </c>
      <c r="I130" s="4">
        <v>633648100</v>
      </c>
      <c r="J130" s="4">
        <v>1302275800</v>
      </c>
      <c r="K130" s="4">
        <v>628515431</v>
      </c>
      <c r="L130" s="4">
        <v>5132669</v>
      </c>
      <c r="M130" s="4">
        <v>577817328</v>
      </c>
      <c r="N130" s="4">
        <v>568501547</v>
      </c>
      <c r="O130" s="13">
        <v>9315781</v>
      </c>
      <c r="P130" s="14">
        <f t="shared" si="1"/>
        <v>0.32465916196395944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1642119</v>
      </c>
      <c r="G131" s="4">
        <v>13333629</v>
      </c>
      <c r="H131" s="4">
        <v>1685923900</v>
      </c>
      <c r="I131" s="4">
        <v>488890538</v>
      </c>
      <c r="J131" s="4">
        <v>1197033362</v>
      </c>
      <c r="K131" s="4">
        <v>488890538</v>
      </c>
      <c r="L131" s="4">
        <v>0</v>
      </c>
      <c r="M131" s="4">
        <v>488890538</v>
      </c>
      <c r="N131" s="4">
        <v>488890538</v>
      </c>
      <c r="O131" s="13">
        <v>0</v>
      </c>
      <c r="P131" s="14">
        <f t="shared" si="1"/>
        <v>0.28998375193565973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13333629</v>
      </c>
      <c r="H132" s="4">
        <v>1250655436</v>
      </c>
      <c r="I132" s="4">
        <v>412625140</v>
      </c>
      <c r="J132" s="4">
        <v>838030296</v>
      </c>
      <c r="K132" s="4">
        <v>412625140</v>
      </c>
      <c r="L132" s="4">
        <v>0</v>
      </c>
      <c r="M132" s="4">
        <v>412625140</v>
      </c>
      <c r="N132" s="4">
        <v>412625140</v>
      </c>
      <c r="O132" s="13">
        <v>0</v>
      </c>
      <c r="P132" s="14">
        <f t="shared" si="1"/>
        <v>0.32992711511310296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7656531</v>
      </c>
      <c r="J133" s="4">
        <v>18269469</v>
      </c>
      <c r="K133" s="4">
        <v>7656531</v>
      </c>
      <c r="L133" s="4">
        <v>0</v>
      </c>
      <c r="M133" s="4">
        <v>7656531</v>
      </c>
      <c r="N133" s="4">
        <v>7656531</v>
      </c>
      <c r="O133" s="13">
        <v>0</v>
      </c>
      <c r="P133" s="14">
        <f aca="true" t="shared" si="2" ref="P133:P196">+K133/H133</f>
        <v>0.29532249479287204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3551921</v>
      </c>
      <c r="J134" s="4">
        <v>117039790</v>
      </c>
      <c r="K134" s="4">
        <v>3551921</v>
      </c>
      <c r="L134" s="4">
        <v>0</v>
      </c>
      <c r="M134" s="4">
        <v>3551921</v>
      </c>
      <c r="N134" s="4">
        <v>3551921</v>
      </c>
      <c r="O134" s="13">
        <v>0</v>
      </c>
      <c r="P134" s="14">
        <f t="shared" si="2"/>
        <v>0.029454105680613487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0</v>
      </c>
      <c r="G135" s="4">
        <v>0</v>
      </c>
      <c r="H135" s="4">
        <v>55568660</v>
      </c>
      <c r="I135" s="4">
        <v>0</v>
      </c>
      <c r="J135" s="4">
        <v>55568660</v>
      </c>
      <c r="K135" s="4">
        <v>0</v>
      </c>
      <c r="L135" s="4">
        <v>0</v>
      </c>
      <c r="M135" s="4">
        <v>0</v>
      </c>
      <c r="N135" s="4">
        <v>0</v>
      </c>
      <c r="O135" s="13">
        <v>0</v>
      </c>
      <c r="P135" s="14">
        <f t="shared" si="2"/>
        <v>0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5287904</v>
      </c>
      <c r="J136" s="4">
        <v>38444883</v>
      </c>
      <c r="K136" s="4">
        <v>5287904</v>
      </c>
      <c r="L136" s="4">
        <v>0</v>
      </c>
      <c r="M136" s="4">
        <v>5287904</v>
      </c>
      <c r="N136" s="4">
        <v>5287904</v>
      </c>
      <c r="O136" s="13">
        <v>0</v>
      </c>
      <c r="P136" s="14">
        <f t="shared" si="2"/>
        <v>0.12091394952715911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11699125</v>
      </c>
      <c r="J137" s="4">
        <v>46184896</v>
      </c>
      <c r="K137" s="4">
        <v>11699125</v>
      </c>
      <c r="L137" s="4">
        <v>0</v>
      </c>
      <c r="M137" s="4">
        <v>11699125</v>
      </c>
      <c r="N137" s="4">
        <v>11699125</v>
      </c>
      <c r="O137" s="13">
        <v>0</v>
      </c>
      <c r="P137" s="14">
        <f t="shared" si="2"/>
        <v>0.20211320495512916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1642119</v>
      </c>
      <c r="G138" s="4">
        <v>0</v>
      </c>
      <c r="H138" s="4">
        <v>39646559</v>
      </c>
      <c r="I138" s="4">
        <v>37757253</v>
      </c>
      <c r="J138" s="4">
        <v>1889306</v>
      </c>
      <c r="K138" s="4">
        <v>37757253</v>
      </c>
      <c r="L138" s="4">
        <v>0</v>
      </c>
      <c r="M138" s="4">
        <v>37757253</v>
      </c>
      <c r="N138" s="4">
        <v>37757253</v>
      </c>
      <c r="O138" s="13">
        <v>0</v>
      </c>
      <c r="P138" s="14">
        <f t="shared" si="2"/>
        <v>0.9523462805435398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1436546</v>
      </c>
      <c r="J139" s="4">
        <v>5585615</v>
      </c>
      <c r="K139" s="4">
        <v>1436546</v>
      </c>
      <c r="L139" s="4">
        <v>0</v>
      </c>
      <c r="M139" s="4">
        <v>1436546</v>
      </c>
      <c r="N139" s="4">
        <v>1436546</v>
      </c>
      <c r="O139" s="13">
        <v>0</v>
      </c>
      <c r="P139" s="14">
        <f t="shared" si="2"/>
        <v>0.20457320759236367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8876118</v>
      </c>
      <c r="J140" s="4">
        <v>76020447</v>
      </c>
      <c r="K140" s="4">
        <v>8876118</v>
      </c>
      <c r="L140" s="4">
        <v>0</v>
      </c>
      <c r="M140" s="4">
        <v>8876118</v>
      </c>
      <c r="N140" s="4">
        <v>8876118</v>
      </c>
      <c r="O140" s="13">
        <v>0</v>
      </c>
      <c r="P140" s="14">
        <f t="shared" si="2"/>
        <v>0.10455214530764584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0</v>
      </c>
      <c r="G141" s="4">
        <v>0</v>
      </c>
      <c r="H141" s="4">
        <v>250000000</v>
      </c>
      <c r="I141" s="4">
        <v>144757562</v>
      </c>
      <c r="J141" s="4">
        <v>105242438</v>
      </c>
      <c r="K141" s="4">
        <v>139624893</v>
      </c>
      <c r="L141" s="4">
        <v>5132669</v>
      </c>
      <c r="M141" s="4">
        <v>88926790</v>
      </c>
      <c r="N141" s="4">
        <v>79611009</v>
      </c>
      <c r="O141" s="13">
        <v>9315781</v>
      </c>
      <c r="P141" s="14">
        <f t="shared" si="2"/>
        <v>0.558499572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0</v>
      </c>
      <c r="G142" s="4">
        <v>0</v>
      </c>
      <c r="H142" s="4">
        <v>250000000</v>
      </c>
      <c r="I142" s="4">
        <v>144757562</v>
      </c>
      <c r="J142" s="4">
        <v>105242438</v>
      </c>
      <c r="K142" s="4">
        <v>139624893</v>
      </c>
      <c r="L142" s="4">
        <v>5132669</v>
      </c>
      <c r="M142" s="4">
        <v>88926790</v>
      </c>
      <c r="N142" s="4">
        <v>79611009</v>
      </c>
      <c r="O142" s="13">
        <v>9315781</v>
      </c>
      <c r="P142" s="14">
        <f t="shared" si="2"/>
        <v>0.558499572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0</v>
      </c>
      <c r="H143" s="4">
        <v>252773450</v>
      </c>
      <c r="I143" s="4">
        <v>56660577</v>
      </c>
      <c r="J143" s="4">
        <v>196112873</v>
      </c>
      <c r="K143" s="4">
        <v>56660577</v>
      </c>
      <c r="L143" s="4">
        <v>0</v>
      </c>
      <c r="M143" s="4">
        <v>56660577</v>
      </c>
      <c r="N143" s="4">
        <v>56660577</v>
      </c>
      <c r="O143" s="13">
        <v>0</v>
      </c>
      <c r="P143" s="14">
        <f t="shared" si="2"/>
        <v>0.2241555709272473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0</v>
      </c>
      <c r="H144" s="4">
        <v>252773450</v>
      </c>
      <c r="I144" s="4">
        <v>56660577</v>
      </c>
      <c r="J144" s="4">
        <v>196112873</v>
      </c>
      <c r="K144" s="4">
        <v>56660577</v>
      </c>
      <c r="L144" s="4">
        <v>0</v>
      </c>
      <c r="M144" s="4">
        <v>56660577</v>
      </c>
      <c r="N144" s="4">
        <v>56660577</v>
      </c>
      <c r="O144" s="13">
        <v>0</v>
      </c>
      <c r="P144" s="14">
        <f t="shared" si="2"/>
        <v>0.2241555709272473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0</v>
      </c>
      <c r="H145" s="4">
        <v>252773450</v>
      </c>
      <c r="I145" s="4">
        <v>56660577</v>
      </c>
      <c r="J145" s="4">
        <v>196112873</v>
      </c>
      <c r="K145" s="4">
        <v>56660577</v>
      </c>
      <c r="L145" s="4">
        <v>0</v>
      </c>
      <c r="M145" s="4">
        <v>56660577</v>
      </c>
      <c r="N145" s="4">
        <v>56660577</v>
      </c>
      <c r="O145" s="13">
        <v>0</v>
      </c>
      <c r="P145" s="14">
        <f t="shared" si="2"/>
        <v>0.2241555709272473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50312902</v>
      </c>
      <c r="J146" s="4">
        <v>146641255</v>
      </c>
      <c r="K146" s="4">
        <v>50312902</v>
      </c>
      <c r="L146" s="4">
        <v>0</v>
      </c>
      <c r="M146" s="4">
        <v>50312902</v>
      </c>
      <c r="N146" s="4">
        <v>50312902</v>
      </c>
      <c r="O146" s="13">
        <v>0</v>
      </c>
      <c r="P146" s="14">
        <f t="shared" si="2"/>
        <v>0.25545488740306205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0</v>
      </c>
      <c r="H148" s="4">
        <v>8462770</v>
      </c>
      <c r="I148" s="4">
        <v>0</v>
      </c>
      <c r="J148" s="4">
        <v>8462770</v>
      </c>
      <c r="K148" s="4">
        <v>0</v>
      </c>
      <c r="L148" s="4">
        <v>0</v>
      </c>
      <c r="M148" s="4">
        <v>0</v>
      </c>
      <c r="N148" s="4">
        <v>0</v>
      </c>
      <c r="O148" s="13">
        <v>0</v>
      </c>
      <c r="P148" s="14">
        <f t="shared" si="2"/>
        <v>0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475804</v>
      </c>
      <c r="J149" s="4">
        <v>5676524</v>
      </c>
      <c r="K149" s="4">
        <v>475804</v>
      </c>
      <c r="L149" s="4">
        <v>0</v>
      </c>
      <c r="M149" s="4">
        <v>475804</v>
      </c>
      <c r="N149" s="4">
        <v>475804</v>
      </c>
      <c r="O149" s="13">
        <v>0</v>
      </c>
      <c r="P149" s="14">
        <f t="shared" si="2"/>
        <v>0.07733722909441759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4219771</v>
      </c>
      <c r="J150" s="4">
        <v>4595615</v>
      </c>
      <c r="K150" s="4">
        <v>4219771</v>
      </c>
      <c r="L150" s="4">
        <v>0</v>
      </c>
      <c r="M150" s="4">
        <v>4219771</v>
      </c>
      <c r="N150" s="4">
        <v>4219771</v>
      </c>
      <c r="O150" s="13">
        <v>0</v>
      </c>
      <c r="P150" s="14">
        <f t="shared" si="2"/>
        <v>0.47868249898529686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525508</v>
      </c>
      <c r="J151" s="4">
        <v>568682</v>
      </c>
      <c r="K151" s="4">
        <v>525508</v>
      </c>
      <c r="L151" s="4">
        <v>0</v>
      </c>
      <c r="M151" s="4">
        <v>525508</v>
      </c>
      <c r="N151" s="4">
        <v>525508</v>
      </c>
      <c r="O151" s="13">
        <v>0</v>
      </c>
      <c r="P151" s="14">
        <f t="shared" si="2"/>
        <v>0.4802712508796461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1126592</v>
      </c>
      <c r="J152" s="4">
        <v>11802640</v>
      </c>
      <c r="K152" s="4">
        <v>1126592</v>
      </c>
      <c r="L152" s="4">
        <v>0</v>
      </c>
      <c r="M152" s="4">
        <v>1126592</v>
      </c>
      <c r="N152" s="4">
        <v>1126592</v>
      </c>
      <c r="O152" s="13">
        <v>0</v>
      </c>
      <c r="P152" s="14">
        <f t="shared" si="2"/>
        <v>0.0871352606249157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0</v>
      </c>
      <c r="H153" s="4">
        <v>147425109</v>
      </c>
      <c r="I153" s="4">
        <v>31242964</v>
      </c>
      <c r="J153" s="4">
        <v>116182145</v>
      </c>
      <c r="K153" s="4">
        <v>31242964</v>
      </c>
      <c r="L153" s="4">
        <v>0</v>
      </c>
      <c r="M153" s="4">
        <v>31242964</v>
      </c>
      <c r="N153" s="4">
        <v>31242964</v>
      </c>
      <c r="O153" s="13">
        <v>0</v>
      </c>
      <c r="P153" s="14">
        <f t="shared" si="2"/>
        <v>0.21192430659827424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0</v>
      </c>
      <c r="H154" s="4">
        <v>147425109</v>
      </c>
      <c r="I154" s="4">
        <v>31242964</v>
      </c>
      <c r="J154" s="4">
        <v>116182145</v>
      </c>
      <c r="K154" s="4">
        <v>31242964</v>
      </c>
      <c r="L154" s="4">
        <v>0</v>
      </c>
      <c r="M154" s="4">
        <v>31242964</v>
      </c>
      <c r="N154" s="4">
        <v>31242964</v>
      </c>
      <c r="O154" s="13">
        <v>0</v>
      </c>
      <c r="P154" s="14">
        <f t="shared" si="2"/>
        <v>0.21192430659827424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0</v>
      </c>
      <c r="H155" s="4">
        <v>147425109</v>
      </c>
      <c r="I155" s="4">
        <v>31242964</v>
      </c>
      <c r="J155" s="4">
        <v>116182145</v>
      </c>
      <c r="K155" s="4">
        <v>31242964</v>
      </c>
      <c r="L155" s="4">
        <v>0</v>
      </c>
      <c r="M155" s="4">
        <v>31242964</v>
      </c>
      <c r="N155" s="4">
        <v>31242964</v>
      </c>
      <c r="O155" s="13">
        <v>0</v>
      </c>
      <c r="P155" s="14">
        <f t="shared" si="2"/>
        <v>0.21192430659827424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31242964</v>
      </c>
      <c r="J156" s="4">
        <v>83856765</v>
      </c>
      <c r="K156" s="4">
        <v>31242964</v>
      </c>
      <c r="L156" s="4">
        <v>0</v>
      </c>
      <c r="M156" s="4">
        <v>31242964</v>
      </c>
      <c r="N156" s="4">
        <v>31242964</v>
      </c>
      <c r="O156" s="13">
        <v>0</v>
      </c>
      <c r="P156" s="14">
        <f t="shared" si="2"/>
        <v>0.2714425504859356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0</v>
      </c>
      <c r="H158" s="4">
        <v>4935700</v>
      </c>
      <c r="I158" s="4">
        <v>0</v>
      </c>
      <c r="J158" s="4">
        <v>4935700</v>
      </c>
      <c r="K158" s="4">
        <v>0</v>
      </c>
      <c r="L158" s="4">
        <v>0</v>
      </c>
      <c r="M158" s="4">
        <v>0</v>
      </c>
      <c r="N158" s="4">
        <v>0</v>
      </c>
      <c r="O158" s="13">
        <v>0</v>
      </c>
      <c r="P158" s="14">
        <f t="shared" si="2"/>
        <v>0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0</v>
      </c>
      <c r="J160" s="4">
        <v>5141354</v>
      </c>
      <c r="K160" s="4">
        <v>0</v>
      </c>
      <c r="L160" s="4">
        <v>0</v>
      </c>
      <c r="M160" s="4">
        <v>0</v>
      </c>
      <c r="N160" s="4">
        <v>0</v>
      </c>
      <c r="O160" s="13">
        <v>0</v>
      </c>
      <c r="P160" s="14">
        <f t="shared" si="2"/>
        <v>0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0</v>
      </c>
      <c r="J161" s="4">
        <v>639443</v>
      </c>
      <c r="K161" s="4">
        <v>0</v>
      </c>
      <c r="L161" s="4">
        <v>0</v>
      </c>
      <c r="M161" s="4">
        <v>0</v>
      </c>
      <c r="N161" s="4">
        <v>0</v>
      </c>
      <c r="O161" s="13">
        <v>0</v>
      </c>
      <c r="P161" s="14">
        <f t="shared" si="2"/>
        <v>0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0</v>
      </c>
      <c r="J162" s="4">
        <v>7540653</v>
      </c>
      <c r="K162" s="4">
        <v>0</v>
      </c>
      <c r="L162" s="4">
        <v>0</v>
      </c>
      <c r="M162" s="4">
        <v>0</v>
      </c>
      <c r="N162" s="4">
        <v>0</v>
      </c>
      <c r="O162" s="13">
        <v>0</v>
      </c>
      <c r="P162" s="14">
        <f t="shared" si="2"/>
        <v>0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0</v>
      </c>
      <c r="G163" s="4">
        <v>0</v>
      </c>
      <c r="H163" s="4">
        <v>121409926</v>
      </c>
      <c r="I163" s="4">
        <v>33813624</v>
      </c>
      <c r="J163" s="4">
        <v>87596302</v>
      </c>
      <c r="K163" s="4">
        <v>33813624</v>
      </c>
      <c r="L163" s="4">
        <v>0</v>
      </c>
      <c r="M163" s="4">
        <v>33813624</v>
      </c>
      <c r="N163" s="4">
        <v>33813624</v>
      </c>
      <c r="O163" s="13">
        <v>0</v>
      </c>
      <c r="P163" s="14">
        <f t="shared" si="2"/>
        <v>0.2785079038759978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0</v>
      </c>
      <c r="G164" s="4">
        <v>0</v>
      </c>
      <c r="H164" s="4">
        <v>121409926</v>
      </c>
      <c r="I164" s="4">
        <v>33813624</v>
      </c>
      <c r="J164" s="4">
        <v>87596302</v>
      </c>
      <c r="K164" s="4">
        <v>33813624</v>
      </c>
      <c r="L164" s="4">
        <v>0</v>
      </c>
      <c r="M164" s="4">
        <v>33813624</v>
      </c>
      <c r="N164" s="4">
        <v>33813624</v>
      </c>
      <c r="O164" s="13">
        <v>0</v>
      </c>
      <c r="P164" s="14">
        <f t="shared" si="2"/>
        <v>0.2785079038759978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0</v>
      </c>
      <c r="G165" s="4">
        <v>0</v>
      </c>
      <c r="H165" s="4">
        <v>121409926</v>
      </c>
      <c r="I165" s="4">
        <v>33813624</v>
      </c>
      <c r="J165" s="4">
        <v>87596302</v>
      </c>
      <c r="K165" s="4">
        <v>33813624</v>
      </c>
      <c r="L165" s="4">
        <v>0</v>
      </c>
      <c r="M165" s="4">
        <v>33813624</v>
      </c>
      <c r="N165" s="4">
        <v>33813624</v>
      </c>
      <c r="O165" s="13">
        <v>0</v>
      </c>
      <c r="P165" s="14">
        <f t="shared" si="2"/>
        <v>0.2785079038759978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0</v>
      </c>
      <c r="H166" s="4">
        <v>94591525</v>
      </c>
      <c r="I166" s="4">
        <v>31530508</v>
      </c>
      <c r="J166" s="4">
        <v>63061017</v>
      </c>
      <c r="K166" s="4">
        <v>31530508</v>
      </c>
      <c r="L166" s="4">
        <v>0</v>
      </c>
      <c r="M166" s="4">
        <v>31530508</v>
      </c>
      <c r="N166" s="4">
        <v>31530508</v>
      </c>
      <c r="O166" s="13">
        <v>0</v>
      </c>
      <c r="P166" s="14">
        <f t="shared" si="2"/>
        <v>0.33333332980940944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0</v>
      </c>
      <c r="G168" s="4">
        <v>0</v>
      </c>
      <c r="H168" s="4">
        <v>4064765</v>
      </c>
      <c r="I168" s="4">
        <v>0</v>
      </c>
      <c r="J168" s="4">
        <v>4064765</v>
      </c>
      <c r="K168" s="4">
        <v>0</v>
      </c>
      <c r="L168" s="4">
        <v>0</v>
      </c>
      <c r="M168" s="4">
        <v>0</v>
      </c>
      <c r="N168" s="4">
        <v>0</v>
      </c>
      <c r="O168" s="13">
        <v>0</v>
      </c>
      <c r="P168" s="14">
        <f t="shared" si="2"/>
        <v>0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691673202</v>
      </c>
      <c r="G173" s="4">
        <v>0</v>
      </c>
      <c r="H173" s="4">
        <v>4874217202</v>
      </c>
      <c r="I173" s="4">
        <v>3038777946.78</v>
      </c>
      <c r="J173" s="4">
        <v>1835439255.22</v>
      </c>
      <c r="K173" s="4">
        <v>1978945968.83</v>
      </c>
      <c r="L173" s="4">
        <v>1059831977.95</v>
      </c>
      <c r="M173" s="4">
        <v>527867695.63</v>
      </c>
      <c r="N173" s="4">
        <v>418780176.63</v>
      </c>
      <c r="O173" s="13">
        <v>109087519</v>
      </c>
      <c r="P173" s="14">
        <f t="shared" si="2"/>
        <v>0.406002828109095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83501500</v>
      </c>
      <c r="J174" s="4">
        <v>78145700</v>
      </c>
      <c r="K174" s="4">
        <v>67277500</v>
      </c>
      <c r="L174" s="4">
        <v>16224000</v>
      </c>
      <c r="M174" s="4">
        <v>9101280</v>
      </c>
      <c r="N174" s="4">
        <v>8656850</v>
      </c>
      <c r="O174" s="13">
        <v>444430</v>
      </c>
      <c r="P174" s="14">
        <f t="shared" si="2"/>
        <v>0.4161996001167976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83501500</v>
      </c>
      <c r="J177" s="4">
        <v>77001700</v>
      </c>
      <c r="K177" s="4">
        <v>67277500</v>
      </c>
      <c r="L177" s="4">
        <v>16224000</v>
      </c>
      <c r="M177" s="4">
        <v>9101280</v>
      </c>
      <c r="N177" s="4">
        <v>8656850</v>
      </c>
      <c r="O177" s="13">
        <v>444430</v>
      </c>
      <c r="P177" s="14">
        <f t="shared" si="2"/>
        <v>0.41916609762297574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8059660</v>
      </c>
      <c r="N178" s="4">
        <v>8059660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0</v>
      </c>
      <c r="L181" s="4">
        <v>16224000</v>
      </c>
      <c r="M181" s="4">
        <v>0</v>
      </c>
      <c r="N181" s="4">
        <v>0</v>
      </c>
      <c r="O181" s="13">
        <v>0</v>
      </c>
      <c r="P181" s="14">
        <f t="shared" si="2"/>
        <v>0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1041620</v>
      </c>
      <c r="N185" s="4">
        <v>597190</v>
      </c>
      <c r="O185" s="13">
        <v>444430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0</v>
      </c>
      <c r="G186" s="4">
        <v>0</v>
      </c>
      <c r="H186" s="4">
        <v>1059840000</v>
      </c>
      <c r="I186" s="4">
        <v>502087474</v>
      </c>
      <c r="J186" s="4">
        <v>557752526</v>
      </c>
      <c r="K186" s="4">
        <v>379523144</v>
      </c>
      <c r="L186" s="4">
        <v>122564330</v>
      </c>
      <c r="M186" s="4">
        <v>218906667.74</v>
      </c>
      <c r="N186" s="4">
        <v>179537608.74</v>
      </c>
      <c r="O186" s="13">
        <v>39369059</v>
      </c>
      <c r="P186" s="14">
        <f t="shared" si="2"/>
        <v>0.35809475392512075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0</v>
      </c>
      <c r="G187" s="4">
        <v>0</v>
      </c>
      <c r="H187" s="4">
        <v>1059840000</v>
      </c>
      <c r="I187" s="4">
        <v>502087474</v>
      </c>
      <c r="J187" s="4">
        <v>557752526</v>
      </c>
      <c r="K187" s="4">
        <v>379523144</v>
      </c>
      <c r="L187" s="4">
        <v>122564330</v>
      </c>
      <c r="M187" s="4">
        <v>218906667.74</v>
      </c>
      <c r="N187" s="4">
        <v>179537608.74</v>
      </c>
      <c r="O187" s="13">
        <v>39369059</v>
      </c>
      <c r="P187" s="14">
        <f t="shared" si="2"/>
        <v>0.35809475392512075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0</v>
      </c>
      <c r="G188" s="4">
        <v>0</v>
      </c>
      <c r="H188" s="4">
        <v>700000000</v>
      </c>
      <c r="I188" s="4">
        <v>393960657</v>
      </c>
      <c r="J188" s="4">
        <v>306039343</v>
      </c>
      <c r="K188" s="4">
        <v>316636327</v>
      </c>
      <c r="L188" s="4">
        <v>77324330</v>
      </c>
      <c r="M188" s="4">
        <v>156199850.74</v>
      </c>
      <c r="N188" s="4">
        <v>131825641.74</v>
      </c>
      <c r="O188" s="13">
        <v>24374209</v>
      </c>
      <c r="P188" s="14">
        <f t="shared" si="2"/>
        <v>0.45233761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45240000</v>
      </c>
      <c r="J189" s="4">
        <v>58760000</v>
      </c>
      <c r="K189" s="4">
        <v>0</v>
      </c>
      <c r="L189" s="4">
        <v>45240000</v>
      </c>
      <c r="M189" s="4">
        <v>0</v>
      </c>
      <c r="N189" s="4">
        <v>0</v>
      </c>
      <c r="O189" s="13">
        <v>0</v>
      </c>
      <c r="P189" s="14">
        <f t="shared" si="2"/>
        <v>0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59280200</v>
      </c>
      <c r="J190" s="4">
        <v>107119800</v>
      </c>
      <c r="K190" s="4">
        <v>59280200</v>
      </c>
      <c r="L190" s="4">
        <v>0</v>
      </c>
      <c r="M190" s="4">
        <v>59280200</v>
      </c>
      <c r="N190" s="4">
        <v>44460150</v>
      </c>
      <c r="O190" s="13">
        <v>14820050</v>
      </c>
      <c r="P190" s="14">
        <f t="shared" si="2"/>
        <v>0.3562512019230769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3606617</v>
      </c>
      <c r="J191" s="4">
        <v>82713383</v>
      </c>
      <c r="K191" s="4">
        <v>3606617</v>
      </c>
      <c r="L191" s="4">
        <v>0</v>
      </c>
      <c r="M191" s="4">
        <v>3426617</v>
      </c>
      <c r="N191" s="4">
        <v>3251817</v>
      </c>
      <c r="O191" s="13">
        <v>174800</v>
      </c>
      <c r="P191" s="14">
        <f t="shared" si="2"/>
        <v>0.04178193929564412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691673202</v>
      </c>
      <c r="G193" s="4">
        <v>0</v>
      </c>
      <c r="H193" s="4">
        <v>3652730002</v>
      </c>
      <c r="I193" s="4">
        <v>2453188972.78</v>
      </c>
      <c r="J193" s="4">
        <v>1199541029.22</v>
      </c>
      <c r="K193" s="4">
        <v>1532145324.83</v>
      </c>
      <c r="L193" s="4">
        <v>921043647.95</v>
      </c>
      <c r="M193" s="4">
        <v>299859747.89</v>
      </c>
      <c r="N193" s="4">
        <v>230585717.89</v>
      </c>
      <c r="O193" s="13">
        <v>69274030</v>
      </c>
      <c r="P193" s="14">
        <f t="shared" si="2"/>
        <v>0.41945211499100554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0</v>
      </c>
      <c r="G194" s="4">
        <v>0</v>
      </c>
      <c r="H194" s="4">
        <v>414367167</v>
      </c>
      <c r="I194" s="4">
        <v>349241700</v>
      </c>
      <c r="J194" s="4">
        <v>65125467</v>
      </c>
      <c r="K194" s="4">
        <v>20000000</v>
      </c>
      <c r="L194" s="4">
        <v>329241700</v>
      </c>
      <c r="M194" s="4">
        <v>0</v>
      </c>
      <c r="N194" s="4">
        <v>0</v>
      </c>
      <c r="O194" s="13">
        <v>0</v>
      </c>
      <c r="P194" s="14">
        <f t="shared" si="2"/>
        <v>0.048266372417484514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0</v>
      </c>
      <c r="G195" s="4">
        <v>0</v>
      </c>
      <c r="H195" s="4">
        <v>283743167</v>
      </c>
      <c r="I195" s="4">
        <v>258000000</v>
      </c>
      <c r="J195" s="4">
        <v>25743167</v>
      </c>
      <c r="K195" s="4">
        <v>20000000</v>
      </c>
      <c r="L195" s="4">
        <v>238000000</v>
      </c>
      <c r="M195" s="4">
        <v>0</v>
      </c>
      <c r="N195" s="4">
        <v>0</v>
      </c>
      <c r="O195" s="13">
        <v>0</v>
      </c>
      <c r="P195" s="14">
        <f t="shared" si="2"/>
        <v>0.07048627888191578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0</v>
      </c>
      <c r="H196" s="4">
        <v>32448000</v>
      </c>
      <c r="I196" s="4">
        <v>31241700</v>
      </c>
      <c r="J196" s="4">
        <v>1206300</v>
      </c>
      <c r="K196" s="4">
        <v>0</v>
      </c>
      <c r="L196" s="4">
        <v>31241700</v>
      </c>
      <c r="M196" s="4">
        <v>0</v>
      </c>
      <c r="N196" s="4">
        <v>0</v>
      </c>
      <c r="O196" s="13">
        <v>0</v>
      </c>
      <c r="P196" s="14">
        <f t="shared" si="2"/>
        <v>0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0</v>
      </c>
      <c r="H197" s="4">
        <v>92768000</v>
      </c>
      <c r="I197" s="4">
        <v>60000000</v>
      </c>
      <c r="J197" s="4">
        <v>32768000</v>
      </c>
      <c r="K197" s="4">
        <v>0</v>
      </c>
      <c r="L197" s="4">
        <v>60000000</v>
      </c>
      <c r="M197" s="4">
        <v>0</v>
      </c>
      <c r="N197" s="4">
        <v>0</v>
      </c>
      <c r="O197" s="13">
        <v>0</v>
      </c>
      <c r="P197" s="14">
        <f aca="true" t="shared" si="3" ref="P197:P212">+K197/H197</f>
        <v>0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0</v>
      </c>
      <c r="J198" s="4">
        <v>5408000</v>
      </c>
      <c r="K198" s="4">
        <v>0</v>
      </c>
      <c r="L198" s="4">
        <v>0</v>
      </c>
      <c r="M198" s="4">
        <v>0</v>
      </c>
      <c r="N198" s="4">
        <v>0</v>
      </c>
      <c r="O198" s="13">
        <v>0</v>
      </c>
      <c r="P198" s="14">
        <f t="shared" si="3"/>
        <v>0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691673202</v>
      </c>
      <c r="G199" s="4">
        <v>0</v>
      </c>
      <c r="H199" s="4">
        <v>3071962835</v>
      </c>
      <c r="I199" s="4">
        <v>2082544772.78</v>
      </c>
      <c r="J199" s="4">
        <v>989418062.22</v>
      </c>
      <c r="K199" s="4">
        <v>1490742824.83</v>
      </c>
      <c r="L199" s="4">
        <v>591801947.95</v>
      </c>
      <c r="M199" s="4">
        <v>298409747.89</v>
      </c>
      <c r="N199" s="4">
        <v>229135717.89</v>
      </c>
      <c r="O199" s="13">
        <v>69274030</v>
      </c>
      <c r="P199" s="14">
        <f t="shared" si="3"/>
        <v>0.4852737174569366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100000000</v>
      </c>
      <c r="J200" s="4">
        <v>108000000</v>
      </c>
      <c r="K200" s="4">
        <v>77042481</v>
      </c>
      <c r="L200" s="4">
        <v>22957519</v>
      </c>
      <c r="M200" s="4">
        <v>47214359</v>
      </c>
      <c r="N200" s="4">
        <v>43655362</v>
      </c>
      <c r="O200" s="13">
        <v>3558997</v>
      </c>
      <c r="P200" s="14">
        <f t="shared" si="3"/>
        <v>0.37039654326923077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0</v>
      </c>
      <c r="G201" s="4">
        <v>0</v>
      </c>
      <c r="H201" s="4">
        <v>780000000</v>
      </c>
      <c r="I201" s="4">
        <v>779999111</v>
      </c>
      <c r="J201" s="4">
        <v>889</v>
      </c>
      <c r="K201" s="4">
        <v>704310255.32</v>
      </c>
      <c r="L201" s="4">
        <v>75688855.68</v>
      </c>
      <c r="M201" s="4">
        <v>89598763</v>
      </c>
      <c r="N201" s="4">
        <v>27113600</v>
      </c>
      <c r="O201" s="13">
        <v>62485163</v>
      </c>
      <c r="P201" s="14">
        <f t="shared" si="3"/>
        <v>0.9029618657948718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0</v>
      </c>
      <c r="G202" s="4">
        <v>0</v>
      </c>
      <c r="H202" s="4">
        <v>318936833</v>
      </c>
      <c r="I202" s="4">
        <v>300936833</v>
      </c>
      <c r="J202" s="4">
        <v>18000000</v>
      </c>
      <c r="K202" s="4">
        <v>109341102</v>
      </c>
      <c r="L202" s="4">
        <v>191595731</v>
      </c>
      <c r="M202" s="4">
        <v>0</v>
      </c>
      <c r="N202" s="4">
        <v>0</v>
      </c>
      <c r="O202" s="13">
        <v>0</v>
      </c>
      <c r="P202" s="14">
        <f t="shared" si="3"/>
        <v>0.34282996094088636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0</v>
      </c>
      <c r="G203" s="4">
        <v>0</v>
      </c>
      <c r="H203" s="4">
        <v>32448000</v>
      </c>
      <c r="I203" s="4">
        <v>10000000</v>
      </c>
      <c r="J203" s="4">
        <v>22448000</v>
      </c>
      <c r="K203" s="4">
        <v>0</v>
      </c>
      <c r="L203" s="4">
        <v>10000000</v>
      </c>
      <c r="M203" s="4">
        <v>0</v>
      </c>
      <c r="N203" s="4">
        <v>0</v>
      </c>
      <c r="O203" s="13">
        <v>0</v>
      </c>
      <c r="P203" s="14">
        <f t="shared" si="3"/>
        <v>0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80000000</v>
      </c>
      <c r="J204" s="4">
        <v>7516000</v>
      </c>
      <c r="K204" s="4">
        <v>0</v>
      </c>
      <c r="L204" s="4">
        <v>80000000</v>
      </c>
      <c r="M204" s="4">
        <v>0</v>
      </c>
      <c r="N204" s="4">
        <v>0</v>
      </c>
      <c r="O204" s="13">
        <v>0</v>
      </c>
      <c r="P204" s="14">
        <f t="shared" si="3"/>
        <v>0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0</v>
      </c>
      <c r="G205" s="4">
        <v>0</v>
      </c>
      <c r="H205" s="4">
        <v>104000000</v>
      </c>
      <c r="I205" s="4">
        <v>104000000</v>
      </c>
      <c r="J205" s="4">
        <v>0</v>
      </c>
      <c r="K205" s="4">
        <v>70435000</v>
      </c>
      <c r="L205" s="4">
        <v>33565000</v>
      </c>
      <c r="M205" s="4">
        <v>0</v>
      </c>
      <c r="N205" s="4">
        <v>0</v>
      </c>
      <c r="O205" s="13">
        <v>0</v>
      </c>
      <c r="P205" s="14">
        <f t="shared" si="3"/>
        <v>0.6772596153846154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0</v>
      </c>
      <c r="G206" s="4">
        <v>0</v>
      </c>
      <c r="H206" s="4">
        <v>270400000</v>
      </c>
      <c r="I206" s="4">
        <v>150000000</v>
      </c>
      <c r="J206" s="4">
        <v>120400000</v>
      </c>
      <c r="K206" s="4">
        <v>150000000</v>
      </c>
      <c r="L206" s="4">
        <v>0</v>
      </c>
      <c r="M206" s="4">
        <v>117568817</v>
      </c>
      <c r="N206" s="4">
        <v>114338947</v>
      </c>
      <c r="O206" s="13">
        <v>3229870</v>
      </c>
      <c r="P206" s="14">
        <f t="shared" si="3"/>
        <v>0.5547337278106509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13333629</v>
      </c>
      <c r="G207" s="4">
        <v>0</v>
      </c>
      <c r="H207" s="4">
        <v>113381629</v>
      </c>
      <c r="I207" s="4">
        <v>113381629</v>
      </c>
      <c r="J207" s="4">
        <v>0</v>
      </c>
      <c r="K207" s="4">
        <v>113381629</v>
      </c>
      <c r="L207" s="4">
        <v>0</v>
      </c>
      <c r="M207" s="4">
        <v>2041872</v>
      </c>
      <c r="N207" s="4">
        <v>2041872</v>
      </c>
      <c r="O207" s="13">
        <v>0</v>
      </c>
      <c r="P207" s="14">
        <f t="shared" si="3"/>
        <v>1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0</v>
      </c>
      <c r="H208" s="4">
        <v>194688000</v>
      </c>
      <c r="I208" s="4">
        <v>184227199.78</v>
      </c>
      <c r="J208" s="4">
        <v>10460800.22</v>
      </c>
      <c r="K208" s="4">
        <v>66232357.51</v>
      </c>
      <c r="L208" s="4">
        <v>117994842.27</v>
      </c>
      <c r="M208" s="4">
        <v>41985936.89</v>
      </c>
      <c r="N208" s="4">
        <v>41985936.89</v>
      </c>
      <c r="O208" s="13">
        <v>0</v>
      </c>
      <c r="P208" s="14">
        <f t="shared" si="3"/>
        <v>0.34019743132601904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0</v>
      </c>
      <c r="J209" s="4">
        <v>5408000</v>
      </c>
      <c r="K209" s="4">
        <v>0</v>
      </c>
      <c r="L209" s="4">
        <v>0</v>
      </c>
      <c r="M209" s="4">
        <v>0</v>
      </c>
      <c r="N209" s="4">
        <v>0</v>
      </c>
      <c r="O209" s="13">
        <v>0</v>
      </c>
      <c r="P209" s="14">
        <f t="shared" si="3"/>
        <v>0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0</v>
      </c>
      <c r="H210" s="4">
        <v>3244800</v>
      </c>
      <c r="I210" s="4">
        <v>0</v>
      </c>
      <c r="J210" s="4">
        <v>3244800</v>
      </c>
      <c r="K210" s="4">
        <v>0</v>
      </c>
      <c r="L210" s="4">
        <v>0</v>
      </c>
      <c r="M210" s="4">
        <v>0</v>
      </c>
      <c r="N210" s="4">
        <v>0</v>
      </c>
      <c r="O210" s="13">
        <v>0</v>
      </c>
      <c r="P210" s="14">
        <f t="shared" si="3"/>
        <v>0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0</v>
      </c>
      <c r="H211" s="4">
        <v>260000000</v>
      </c>
      <c r="I211" s="4">
        <v>260000000</v>
      </c>
      <c r="J211" s="4">
        <v>0</v>
      </c>
      <c r="K211" s="4">
        <v>200000000</v>
      </c>
      <c r="L211" s="4">
        <v>60000000</v>
      </c>
      <c r="M211" s="4">
        <v>0</v>
      </c>
      <c r="N211" s="4">
        <v>0</v>
      </c>
      <c r="O211" s="13">
        <v>0</v>
      </c>
      <c r="P211" s="14">
        <f t="shared" si="3"/>
        <v>0.7692307692307693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0</v>
      </c>
      <c r="J212" s="4">
        <v>15600000</v>
      </c>
      <c r="K212" s="4">
        <v>0</v>
      </c>
      <c r="L212" s="4">
        <v>0</v>
      </c>
      <c r="M212" s="4">
        <v>0</v>
      </c>
      <c r="N212" s="4">
        <v>0</v>
      </c>
      <c r="O212" s="13">
        <v>0</v>
      </c>
      <c r="P212" s="14">
        <f t="shared" si="3"/>
        <v>0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0</v>
      </c>
      <c r="J213" s="4">
        <v>678339573</v>
      </c>
      <c r="K213" s="4">
        <v>0</v>
      </c>
      <c r="L213" s="4">
        <v>0</v>
      </c>
      <c r="M213" s="4">
        <v>0</v>
      </c>
      <c r="N213" s="4">
        <v>0</v>
      </c>
      <c r="O213" s="13">
        <v>0</v>
      </c>
      <c r="P213" s="14"/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0</v>
      </c>
      <c r="H214" s="4">
        <v>166400000</v>
      </c>
      <c r="I214" s="4">
        <v>21402500</v>
      </c>
      <c r="J214" s="4">
        <v>144997500</v>
      </c>
      <c r="K214" s="4">
        <v>21402500</v>
      </c>
      <c r="L214" s="4">
        <v>0</v>
      </c>
      <c r="M214" s="4">
        <v>1450000</v>
      </c>
      <c r="N214" s="4">
        <v>1450000</v>
      </c>
      <c r="O214" s="13">
        <v>0</v>
      </c>
      <c r="P214" s="14">
        <f aca="true" t="shared" si="4" ref="P214:P261">+K214/H214</f>
        <v>0.12862079326923076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0</v>
      </c>
      <c r="H215" s="4">
        <v>135200000</v>
      </c>
      <c r="I215" s="4">
        <v>21402500</v>
      </c>
      <c r="J215" s="4">
        <v>113797500</v>
      </c>
      <c r="K215" s="4">
        <v>21402500</v>
      </c>
      <c r="L215" s="4">
        <v>0</v>
      </c>
      <c r="M215" s="4">
        <v>1450000</v>
      </c>
      <c r="N215" s="4">
        <v>1450000</v>
      </c>
      <c r="O215" s="13">
        <v>0</v>
      </c>
      <c r="P215" s="14">
        <f t="shared" si="4"/>
        <v>0.15830251479289942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0</v>
      </c>
      <c r="H216" s="4">
        <v>26000000</v>
      </c>
      <c r="I216" s="4">
        <v>0</v>
      </c>
      <c r="J216" s="4">
        <v>26000000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>
        <f t="shared" si="4"/>
        <v>0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0</v>
      </c>
      <c r="H217" s="4">
        <v>5200000</v>
      </c>
      <c r="I217" s="4">
        <v>0</v>
      </c>
      <c r="J217" s="4">
        <v>5200000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>
        <f t="shared" si="4"/>
        <v>0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678339573</v>
      </c>
      <c r="H218" s="4">
        <v>29872741130</v>
      </c>
      <c r="I218" s="4">
        <v>9562303483</v>
      </c>
      <c r="J218" s="4">
        <v>20310437647</v>
      </c>
      <c r="K218" s="4">
        <v>9528077483</v>
      </c>
      <c r="L218" s="4">
        <v>34226000</v>
      </c>
      <c r="M218" s="4">
        <v>9524855733</v>
      </c>
      <c r="N218" s="4">
        <v>9524855733</v>
      </c>
      <c r="O218" s="13">
        <v>0</v>
      </c>
      <c r="P218" s="14">
        <f t="shared" si="4"/>
        <v>0.3189555803244093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678339573</v>
      </c>
      <c r="H219" s="4">
        <v>29872741130</v>
      </c>
      <c r="I219" s="4">
        <v>9562303483</v>
      </c>
      <c r="J219" s="4">
        <v>20310437647</v>
      </c>
      <c r="K219" s="4">
        <v>9528077483</v>
      </c>
      <c r="L219" s="4">
        <v>34226000</v>
      </c>
      <c r="M219" s="4">
        <v>9524855733</v>
      </c>
      <c r="N219" s="4">
        <v>9524855733</v>
      </c>
      <c r="O219" s="13">
        <v>0</v>
      </c>
      <c r="P219" s="14">
        <f t="shared" si="4"/>
        <v>0.3189555803244093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678339573</v>
      </c>
      <c r="H220" s="4">
        <v>28704498189</v>
      </c>
      <c r="I220" s="4">
        <v>8859407208</v>
      </c>
      <c r="J220" s="4">
        <v>19845090981</v>
      </c>
      <c r="K220" s="4">
        <v>8859407208</v>
      </c>
      <c r="L220" s="4">
        <v>0</v>
      </c>
      <c r="M220" s="4">
        <v>8859407208</v>
      </c>
      <c r="N220" s="4">
        <v>8859407208</v>
      </c>
      <c r="O220" s="13">
        <v>0</v>
      </c>
      <c r="P220" s="14">
        <f t="shared" si="4"/>
        <v>0.3086417727865056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642560225</v>
      </c>
      <c r="J221" s="4">
        <v>264449666</v>
      </c>
      <c r="K221" s="4">
        <v>642560225</v>
      </c>
      <c r="L221" s="4">
        <v>0</v>
      </c>
      <c r="M221" s="4">
        <v>642560225</v>
      </c>
      <c r="N221" s="4">
        <v>642560225</v>
      </c>
      <c r="O221" s="13">
        <v>0</v>
      </c>
      <c r="P221" s="14">
        <f t="shared" si="4"/>
        <v>0.7084379469021689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336050</v>
      </c>
      <c r="J222" s="4">
        <v>108505137</v>
      </c>
      <c r="K222" s="4">
        <v>336050</v>
      </c>
      <c r="L222" s="4">
        <v>0</v>
      </c>
      <c r="M222" s="4">
        <v>336050</v>
      </c>
      <c r="N222" s="4">
        <v>336050</v>
      </c>
      <c r="O222" s="13">
        <v>0</v>
      </c>
      <c r="P222" s="14">
        <f t="shared" si="4"/>
        <v>0.0030875260483882814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60000000</v>
      </c>
      <c r="J223" s="4">
        <v>92391863</v>
      </c>
      <c r="K223" s="4">
        <v>25774000</v>
      </c>
      <c r="L223" s="4">
        <v>34226000</v>
      </c>
      <c r="M223" s="4">
        <v>22552250</v>
      </c>
      <c r="N223" s="4">
        <v>22552250</v>
      </c>
      <c r="O223" s="13">
        <v>0</v>
      </c>
      <c r="P223" s="14">
        <f t="shared" si="4"/>
        <v>0.1691297651502561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2136991578</v>
      </c>
      <c r="G224" s="4">
        <v>2136991578</v>
      </c>
      <c r="H224" s="4">
        <v>26819389352</v>
      </c>
      <c r="I224" s="4">
        <v>25318704484</v>
      </c>
      <c r="J224" s="4">
        <v>1500684868</v>
      </c>
      <c r="K224" s="4">
        <v>19814906918.5</v>
      </c>
      <c r="L224" s="4">
        <v>5503797565.5</v>
      </c>
      <c r="M224" s="4">
        <v>4261115052.11</v>
      </c>
      <c r="N224" s="4">
        <v>4193115052.11</v>
      </c>
      <c r="O224" s="13">
        <v>68000000</v>
      </c>
      <c r="P224" s="14">
        <f t="shared" si="4"/>
        <v>0.738827668983535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2136991578</v>
      </c>
      <c r="G225" s="4">
        <v>2136991578</v>
      </c>
      <c r="H225" s="4">
        <v>26819389352</v>
      </c>
      <c r="I225" s="4">
        <v>25318704484</v>
      </c>
      <c r="J225" s="4">
        <v>1500684868</v>
      </c>
      <c r="K225" s="4">
        <v>19814906918.5</v>
      </c>
      <c r="L225" s="4">
        <v>5503797565.5</v>
      </c>
      <c r="M225" s="4">
        <v>4261115052.11</v>
      </c>
      <c r="N225" s="4">
        <v>4193115052.11</v>
      </c>
      <c r="O225" s="13">
        <v>68000000</v>
      </c>
      <c r="P225" s="14">
        <f t="shared" si="4"/>
        <v>0.738827668983535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796300000</v>
      </c>
      <c r="H226" s="4">
        <v>6146312600</v>
      </c>
      <c r="I226" s="4">
        <v>4989063600</v>
      </c>
      <c r="J226" s="4">
        <v>1157249000</v>
      </c>
      <c r="K226" s="4">
        <v>0</v>
      </c>
      <c r="L226" s="4">
        <v>4989063600</v>
      </c>
      <c r="M226" s="4">
        <v>0</v>
      </c>
      <c r="N226" s="4">
        <v>0</v>
      </c>
      <c r="O226" s="13">
        <v>0</v>
      </c>
      <c r="P226" s="14">
        <f t="shared" si="4"/>
        <v>0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746500000</v>
      </c>
      <c r="G227" s="4">
        <v>1340691578</v>
      </c>
      <c r="H227" s="4">
        <v>4038306183</v>
      </c>
      <c r="I227" s="4">
        <v>3696541774.2</v>
      </c>
      <c r="J227" s="4">
        <v>341764408.8</v>
      </c>
      <c r="K227" s="4">
        <v>3197983670.03</v>
      </c>
      <c r="L227" s="4">
        <v>498558104.17</v>
      </c>
      <c r="M227" s="4">
        <v>1376278450</v>
      </c>
      <c r="N227" s="4">
        <v>1308278450</v>
      </c>
      <c r="O227" s="13">
        <v>68000000</v>
      </c>
      <c r="P227" s="14">
        <f t="shared" si="4"/>
        <v>0.7919121347193797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1390491578</v>
      </c>
      <c r="G228" s="4">
        <v>0</v>
      </c>
      <c r="H228" s="4">
        <v>16634770569</v>
      </c>
      <c r="I228" s="4">
        <v>16633099109.8</v>
      </c>
      <c r="J228" s="4">
        <v>1671459.2</v>
      </c>
      <c r="K228" s="4">
        <v>16616923248.47</v>
      </c>
      <c r="L228" s="4">
        <v>16175861.33</v>
      </c>
      <c r="M228" s="4">
        <v>2884836602.11</v>
      </c>
      <c r="N228" s="4">
        <v>2884836602.11</v>
      </c>
      <c r="O228" s="13">
        <v>0</v>
      </c>
      <c r="P228" s="14">
        <f t="shared" si="4"/>
        <v>0.998927107503168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3826174150.54</v>
      </c>
      <c r="J229" s="4">
        <v>5423673797.46</v>
      </c>
      <c r="K229" s="4">
        <v>3826174150.54</v>
      </c>
      <c r="L229" s="4">
        <v>0</v>
      </c>
      <c r="M229" s="4">
        <v>3826174150.54</v>
      </c>
      <c r="N229" s="4">
        <v>3826174150.54</v>
      </c>
      <c r="O229" s="13">
        <v>0</v>
      </c>
      <c r="P229" s="14">
        <f t="shared" si="4"/>
        <v>0.41364724826285326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3826174150.54</v>
      </c>
      <c r="J230" s="4">
        <v>5423673797.46</v>
      </c>
      <c r="K230" s="4">
        <v>3826174150.54</v>
      </c>
      <c r="L230" s="4">
        <v>0</v>
      </c>
      <c r="M230" s="4">
        <v>3826174150.54</v>
      </c>
      <c r="N230" s="4">
        <v>3826174150.54</v>
      </c>
      <c r="O230" s="13">
        <v>0</v>
      </c>
      <c r="P230" s="14">
        <f t="shared" si="4"/>
        <v>0.41364724826285326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0</v>
      </c>
      <c r="G231" s="4">
        <v>0</v>
      </c>
      <c r="H231" s="4">
        <v>9249847948</v>
      </c>
      <c r="I231" s="4">
        <v>3826174150.54</v>
      </c>
      <c r="J231" s="4">
        <v>5423673797.46</v>
      </c>
      <c r="K231" s="4">
        <v>3826174150.54</v>
      </c>
      <c r="L231" s="4">
        <v>0</v>
      </c>
      <c r="M231" s="4">
        <v>3826174150.54</v>
      </c>
      <c r="N231" s="4">
        <v>3826174150.54</v>
      </c>
      <c r="O231" s="13">
        <v>0</v>
      </c>
      <c r="P231" s="14">
        <f t="shared" si="4"/>
        <v>0.41364724826285326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0</v>
      </c>
      <c r="H232" s="4">
        <v>7445236596</v>
      </c>
      <c r="I232" s="4">
        <v>3058306700.39</v>
      </c>
      <c r="J232" s="4">
        <v>4386929895.61</v>
      </c>
      <c r="K232" s="4">
        <v>3058306700.39</v>
      </c>
      <c r="L232" s="4">
        <v>0</v>
      </c>
      <c r="M232" s="4">
        <v>3058306700.39</v>
      </c>
      <c r="N232" s="4">
        <v>3058306700.39</v>
      </c>
      <c r="O232" s="13">
        <v>0</v>
      </c>
      <c r="P232" s="14">
        <f t="shared" si="4"/>
        <v>0.41077360819306863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447446008.44</v>
      </c>
      <c r="J233" s="4">
        <v>486397908.56</v>
      </c>
      <c r="K233" s="4">
        <v>447446008.44</v>
      </c>
      <c r="L233" s="4">
        <v>0</v>
      </c>
      <c r="M233" s="4">
        <v>447446008.44</v>
      </c>
      <c r="N233" s="4">
        <v>447446008.44</v>
      </c>
      <c r="O233" s="13">
        <v>0</v>
      </c>
      <c r="P233" s="14">
        <f t="shared" si="4"/>
        <v>0.4791443198317691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750000000</v>
      </c>
      <c r="J234" s="4">
        <v>750000000</v>
      </c>
      <c r="K234" s="4">
        <v>750000000</v>
      </c>
      <c r="L234" s="4">
        <v>0</v>
      </c>
      <c r="M234" s="4">
        <v>750000000</v>
      </c>
      <c r="N234" s="4">
        <v>750000000</v>
      </c>
      <c r="O234" s="13">
        <v>0</v>
      </c>
      <c r="P234" s="14">
        <f t="shared" si="4"/>
        <v>0.5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1160655937</v>
      </c>
      <c r="J235" s="4">
        <v>1772623397</v>
      </c>
      <c r="K235" s="4">
        <v>1160655937</v>
      </c>
      <c r="L235" s="4">
        <v>0</v>
      </c>
      <c r="M235" s="4">
        <v>1160655937</v>
      </c>
      <c r="N235" s="4">
        <v>1160655937</v>
      </c>
      <c r="O235" s="13">
        <v>0</v>
      </c>
      <c r="P235" s="14">
        <f t="shared" si="4"/>
        <v>0.3956854444602991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601925000</v>
      </c>
      <c r="J236" s="4">
        <v>1083069633</v>
      </c>
      <c r="K236" s="4">
        <v>601925000</v>
      </c>
      <c r="L236" s="4">
        <v>0</v>
      </c>
      <c r="M236" s="4">
        <v>601925000</v>
      </c>
      <c r="N236" s="4">
        <v>601925000</v>
      </c>
      <c r="O236" s="13">
        <v>0</v>
      </c>
      <c r="P236" s="14">
        <f t="shared" si="4"/>
        <v>0.3572266571130378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0</v>
      </c>
      <c r="H237" s="4">
        <v>393118712</v>
      </c>
      <c r="I237" s="4">
        <v>98279754.95</v>
      </c>
      <c r="J237" s="4">
        <v>294838957.05</v>
      </c>
      <c r="K237" s="4">
        <v>98279754.95</v>
      </c>
      <c r="L237" s="4">
        <v>0</v>
      </c>
      <c r="M237" s="4">
        <v>98279754.95</v>
      </c>
      <c r="N237" s="4">
        <v>98279754.95</v>
      </c>
      <c r="O237" s="13">
        <v>0</v>
      </c>
      <c r="P237" s="14">
        <f t="shared" si="4"/>
        <v>0.25000019574239957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0</v>
      </c>
      <c r="G238" s="4">
        <v>0</v>
      </c>
      <c r="H238" s="4">
        <v>1804611352</v>
      </c>
      <c r="I238" s="4">
        <v>767867450.15</v>
      </c>
      <c r="J238" s="4">
        <v>1036743901.85</v>
      </c>
      <c r="K238" s="4">
        <v>767867450.15</v>
      </c>
      <c r="L238" s="4">
        <v>0</v>
      </c>
      <c r="M238" s="4">
        <v>767867450.15</v>
      </c>
      <c r="N238" s="4">
        <v>767867450.15</v>
      </c>
      <c r="O238" s="13">
        <v>0</v>
      </c>
      <c r="P238" s="14">
        <f t="shared" si="4"/>
        <v>0.42550294793335647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12201899.1</v>
      </c>
      <c r="J239" s="4">
        <v>24058739.9</v>
      </c>
      <c r="K239" s="4">
        <v>12201899.1</v>
      </c>
      <c r="L239" s="4">
        <v>0</v>
      </c>
      <c r="M239" s="4">
        <v>12201899.1</v>
      </c>
      <c r="N239" s="4">
        <v>12201899.1</v>
      </c>
      <c r="O239" s="13">
        <v>0</v>
      </c>
      <c r="P239" s="14">
        <f t="shared" si="4"/>
        <v>0.33650535226364875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44145568</v>
      </c>
      <c r="J240" s="4">
        <v>63854432</v>
      </c>
      <c r="K240" s="4">
        <v>44145568</v>
      </c>
      <c r="L240" s="4">
        <v>0</v>
      </c>
      <c r="M240" s="4">
        <v>44145568</v>
      </c>
      <c r="N240" s="4">
        <v>44145568</v>
      </c>
      <c r="O240" s="13">
        <v>0</v>
      </c>
      <c r="P240" s="14">
        <f t="shared" si="4"/>
        <v>0.40875525925925926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0</v>
      </c>
      <c r="G241" s="4">
        <v>0</v>
      </c>
      <c r="H241" s="4">
        <v>946858959</v>
      </c>
      <c r="I241" s="4">
        <v>464586694</v>
      </c>
      <c r="J241" s="4">
        <v>482272265</v>
      </c>
      <c r="K241" s="4">
        <v>464586694</v>
      </c>
      <c r="L241" s="4">
        <v>0</v>
      </c>
      <c r="M241" s="4">
        <v>464586694</v>
      </c>
      <c r="N241" s="4">
        <v>464586694</v>
      </c>
      <c r="O241" s="13">
        <v>0</v>
      </c>
      <c r="P241" s="14">
        <f t="shared" si="4"/>
        <v>0.4906609264073088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130569097</v>
      </c>
      <c r="J242" s="4">
        <v>157597916</v>
      </c>
      <c r="K242" s="4">
        <v>130569097</v>
      </c>
      <c r="L242" s="4">
        <v>0</v>
      </c>
      <c r="M242" s="4">
        <v>130569097</v>
      </c>
      <c r="N242" s="4">
        <v>130569097</v>
      </c>
      <c r="O242" s="13">
        <v>0</v>
      </c>
      <c r="P242" s="14">
        <f t="shared" si="4"/>
        <v>0.45310216336246645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3198192.05</v>
      </c>
      <c r="J243" s="4">
        <v>12526548.95</v>
      </c>
      <c r="K243" s="4">
        <v>3198192.05</v>
      </c>
      <c r="L243" s="4">
        <v>0</v>
      </c>
      <c r="M243" s="4">
        <v>3198192.05</v>
      </c>
      <c r="N243" s="4">
        <v>3198192.05</v>
      </c>
      <c r="O243" s="13">
        <v>0</v>
      </c>
      <c r="P243" s="14">
        <f t="shared" si="4"/>
        <v>0.20338599217627812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0</v>
      </c>
      <c r="H244" s="4">
        <v>409600000</v>
      </c>
      <c r="I244" s="4">
        <v>113166000</v>
      </c>
      <c r="J244" s="4">
        <v>296434000</v>
      </c>
      <c r="K244" s="4">
        <v>113166000</v>
      </c>
      <c r="L244" s="4">
        <v>0</v>
      </c>
      <c r="M244" s="4">
        <v>113166000</v>
      </c>
      <c r="N244" s="4">
        <v>113166000</v>
      </c>
      <c r="O244" s="13">
        <v>0</v>
      </c>
      <c r="P244" s="14">
        <f t="shared" si="4"/>
        <v>0.2762841796875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50000000</v>
      </c>
      <c r="G245" s="4">
        <v>50000000</v>
      </c>
      <c r="H245" s="4">
        <v>63278918963</v>
      </c>
      <c r="I245" s="4">
        <v>22320932547.34</v>
      </c>
      <c r="J245" s="4">
        <v>40957986415.66</v>
      </c>
      <c r="K245" s="4">
        <v>13243551250.1</v>
      </c>
      <c r="L245" s="4">
        <v>9077381297.24</v>
      </c>
      <c r="M245" s="4">
        <v>6356213924.91</v>
      </c>
      <c r="N245" s="4">
        <v>4527234844.79</v>
      </c>
      <c r="O245" s="13">
        <v>1828979080.12</v>
      </c>
      <c r="P245" s="14">
        <f t="shared" si="4"/>
        <v>0.20928851925937098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557086537</v>
      </c>
      <c r="J246" s="4">
        <v>1015311101</v>
      </c>
      <c r="K246" s="4">
        <v>323076124</v>
      </c>
      <c r="L246" s="4">
        <v>234010413</v>
      </c>
      <c r="M246" s="4">
        <v>111609909</v>
      </c>
      <c r="N246" s="4">
        <v>97779114</v>
      </c>
      <c r="O246" s="13">
        <v>13830795</v>
      </c>
      <c r="P246" s="14">
        <f t="shared" si="4"/>
        <v>0.2054671898457787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458295143</v>
      </c>
      <c r="J247" s="4">
        <v>884102495</v>
      </c>
      <c r="K247" s="4">
        <v>290607834</v>
      </c>
      <c r="L247" s="4">
        <v>167687309</v>
      </c>
      <c r="M247" s="4">
        <v>90204105</v>
      </c>
      <c r="N247" s="4">
        <v>82255812</v>
      </c>
      <c r="O247" s="13">
        <v>7948293</v>
      </c>
      <c r="P247" s="14">
        <f t="shared" si="4"/>
        <v>0.21648416666835643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98027200</v>
      </c>
      <c r="J248" s="4">
        <v>161972800</v>
      </c>
      <c r="K248" s="4">
        <v>51427200</v>
      </c>
      <c r="L248" s="4">
        <v>46600000</v>
      </c>
      <c r="M248" s="4">
        <v>26113600</v>
      </c>
      <c r="N248" s="4">
        <v>22868800</v>
      </c>
      <c r="O248" s="13">
        <v>3244800</v>
      </c>
      <c r="P248" s="14">
        <f t="shared" si="4"/>
        <v>0.19779692307692306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50203200</v>
      </c>
      <c r="J249" s="4">
        <v>137996800</v>
      </c>
      <c r="K249" s="4">
        <v>35203200</v>
      </c>
      <c r="L249" s="4">
        <v>15000000</v>
      </c>
      <c r="M249" s="4">
        <v>22868800</v>
      </c>
      <c r="N249" s="4">
        <v>19624000</v>
      </c>
      <c r="O249" s="13">
        <v>3244800</v>
      </c>
      <c r="P249" s="14">
        <f t="shared" si="4"/>
        <v>0.18705207226354942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17800000</v>
      </c>
      <c r="J250" s="4">
        <v>6000000</v>
      </c>
      <c r="K250" s="4">
        <v>0</v>
      </c>
      <c r="L250" s="4">
        <v>17800000</v>
      </c>
      <c r="M250" s="4">
        <v>0</v>
      </c>
      <c r="N250" s="4">
        <v>0</v>
      </c>
      <c r="O250" s="13">
        <v>0</v>
      </c>
      <c r="P250" s="14">
        <f t="shared" si="4"/>
        <v>0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30024000</v>
      </c>
      <c r="J251" s="4">
        <v>17976000</v>
      </c>
      <c r="K251" s="4">
        <v>16224000</v>
      </c>
      <c r="L251" s="4">
        <v>13800000</v>
      </c>
      <c r="M251" s="4">
        <v>3244800</v>
      </c>
      <c r="N251" s="4">
        <v>3244800</v>
      </c>
      <c r="O251" s="13">
        <v>0</v>
      </c>
      <c r="P251" s="14">
        <f t="shared" si="4"/>
        <v>0.338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360267943</v>
      </c>
      <c r="J252" s="4">
        <v>722129695</v>
      </c>
      <c r="K252" s="4">
        <v>239180634</v>
      </c>
      <c r="L252" s="4">
        <v>121087309</v>
      </c>
      <c r="M252" s="4">
        <v>64090505</v>
      </c>
      <c r="N252" s="4">
        <v>59387012</v>
      </c>
      <c r="O252" s="13">
        <v>4703493</v>
      </c>
      <c r="P252" s="14">
        <f t="shared" si="4"/>
        <v>0.22097298220453065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0</v>
      </c>
      <c r="J253" s="4">
        <v>303606740</v>
      </c>
      <c r="K253" s="4">
        <v>0</v>
      </c>
      <c r="L253" s="4">
        <v>0</v>
      </c>
      <c r="M253" s="4">
        <v>0</v>
      </c>
      <c r="N253" s="4">
        <v>0</v>
      </c>
      <c r="O253" s="13">
        <v>0</v>
      </c>
      <c r="P253" s="14">
        <f t="shared" si="4"/>
        <v>0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22697600</v>
      </c>
      <c r="L254" s="4">
        <v>40000000</v>
      </c>
      <c r="M254" s="4">
        <v>7208000</v>
      </c>
      <c r="N254" s="4">
        <v>5408000</v>
      </c>
      <c r="O254" s="13">
        <v>1800000</v>
      </c>
      <c r="P254" s="14">
        <f t="shared" si="4"/>
        <v>0.34919384615384613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297570343</v>
      </c>
      <c r="J255" s="4">
        <v>416220555</v>
      </c>
      <c r="K255" s="4">
        <v>216483034</v>
      </c>
      <c r="L255" s="4">
        <v>81087309</v>
      </c>
      <c r="M255" s="4">
        <v>56882505</v>
      </c>
      <c r="N255" s="4">
        <v>53979012</v>
      </c>
      <c r="O255" s="13">
        <v>2903493</v>
      </c>
      <c r="P255" s="14">
        <f t="shared" si="4"/>
        <v>0.3032863470332456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98791394</v>
      </c>
      <c r="J256" s="4">
        <v>131208606</v>
      </c>
      <c r="K256" s="4">
        <v>32468290</v>
      </c>
      <c r="L256" s="4">
        <v>66323104</v>
      </c>
      <c r="M256" s="4">
        <v>21405804</v>
      </c>
      <c r="N256" s="4">
        <v>15523302</v>
      </c>
      <c r="O256" s="13">
        <v>5882502</v>
      </c>
      <c r="P256" s="14">
        <f t="shared" si="4"/>
        <v>0.14116647826086956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98791394</v>
      </c>
      <c r="J257" s="4">
        <v>131208606</v>
      </c>
      <c r="K257" s="4">
        <v>32468290</v>
      </c>
      <c r="L257" s="4">
        <v>66323104</v>
      </c>
      <c r="M257" s="4">
        <v>21405804</v>
      </c>
      <c r="N257" s="4">
        <v>15523302</v>
      </c>
      <c r="O257" s="13">
        <v>5882502</v>
      </c>
      <c r="P257" s="14">
        <f t="shared" si="4"/>
        <v>0.14116647826086956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31090000</v>
      </c>
      <c r="J258" s="4">
        <v>68910000</v>
      </c>
      <c r="K258" s="4">
        <v>0</v>
      </c>
      <c r="L258" s="4">
        <v>31090000</v>
      </c>
      <c r="M258" s="4">
        <v>0</v>
      </c>
      <c r="N258" s="4">
        <v>0</v>
      </c>
      <c r="O258" s="13">
        <v>0</v>
      </c>
      <c r="P258" s="14">
        <f t="shared" si="4"/>
        <v>0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67701394</v>
      </c>
      <c r="J259" s="4">
        <v>62298606</v>
      </c>
      <c r="K259" s="4">
        <v>32468290</v>
      </c>
      <c r="L259" s="4">
        <v>35233104</v>
      </c>
      <c r="M259" s="4">
        <v>21405804</v>
      </c>
      <c r="N259" s="4">
        <v>15523302</v>
      </c>
      <c r="O259" s="13">
        <v>5882502</v>
      </c>
      <c r="P259" s="14">
        <f t="shared" si="4"/>
        <v>0.24975607692307691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0</v>
      </c>
      <c r="G260" s="4">
        <v>0</v>
      </c>
      <c r="H260" s="4">
        <v>26260009459</v>
      </c>
      <c r="I260" s="4">
        <v>8087327239</v>
      </c>
      <c r="J260" s="4">
        <v>18172682220</v>
      </c>
      <c r="K260" s="4">
        <v>4418332709.5</v>
      </c>
      <c r="L260" s="4">
        <v>3668994529.5</v>
      </c>
      <c r="M260" s="4">
        <v>2581255187.5</v>
      </c>
      <c r="N260" s="4">
        <v>1223685147</v>
      </c>
      <c r="O260" s="13">
        <v>1357570040.5</v>
      </c>
      <c r="P260" s="14">
        <f t="shared" si="4"/>
        <v>0.1682532794361093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1300971839</v>
      </c>
      <c r="J261" s="4">
        <v>5060196523</v>
      </c>
      <c r="K261" s="4">
        <v>1300971839</v>
      </c>
      <c r="L261" s="4">
        <v>0</v>
      </c>
      <c r="M261" s="4">
        <v>1260613459</v>
      </c>
      <c r="N261" s="4">
        <v>72552050</v>
      </c>
      <c r="O261" s="13">
        <v>1188061409</v>
      </c>
      <c r="P261" s="14">
        <f t="shared" si="4"/>
        <v>0.20451774972215395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1300971839</v>
      </c>
      <c r="J262" s="4">
        <v>5060196523</v>
      </c>
      <c r="K262" s="4">
        <v>1300971839</v>
      </c>
      <c r="L262" s="4">
        <v>0</v>
      </c>
      <c r="M262" s="4">
        <v>1260613459</v>
      </c>
      <c r="N262" s="4">
        <v>72552050</v>
      </c>
      <c r="O262" s="13">
        <v>1188061409</v>
      </c>
      <c r="P262" s="14">
        <f aca="true" t="shared" si="5" ref="P262:P325">+K262/H262</f>
        <v>0.20451774972215395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1300971839</v>
      </c>
      <c r="J263" s="4">
        <v>5060196523</v>
      </c>
      <c r="K263" s="4">
        <v>1300971839</v>
      </c>
      <c r="L263" s="4">
        <v>0</v>
      </c>
      <c r="M263" s="4">
        <v>1260613459</v>
      </c>
      <c r="N263" s="4">
        <v>72552050</v>
      </c>
      <c r="O263" s="13">
        <v>1188061409</v>
      </c>
      <c r="P263" s="14">
        <f t="shared" si="5"/>
        <v>0.20451774972215395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989436098</v>
      </c>
      <c r="J264" s="4">
        <v>4884684650</v>
      </c>
      <c r="K264" s="4">
        <v>785881250</v>
      </c>
      <c r="L264" s="4">
        <v>203554848</v>
      </c>
      <c r="M264" s="4">
        <v>655286063</v>
      </c>
      <c r="N264" s="4">
        <v>642577263</v>
      </c>
      <c r="O264" s="13">
        <v>12708800</v>
      </c>
      <c r="P264" s="14">
        <f t="shared" si="5"/>
        <v>0.13378704383418985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5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5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467036455</v>
      </c>
      <c r="J267" s="4">
        <v>532963545</v>
      </c>
      <c r="K267" s="4">
        <v>263481607</v>
      </c>
      <c r="L267" s="4">
        <v>203554848</v>
      </c>
      <c r="M267" s="4">
        <v>132886420</v>
      </c>
      <c r="N267" s="4">
        <v>120177620</v>
      </c>
      <c r="O267" s="13">
        <v>12708800</v>
      </c>
      <c r="P267" s="14">
        <f t="shared" si="5"/>
        <v>0.263481607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467036455</v>
      </c>
      <c r="J268" s="4">
        <v>532963545</v>
      </c>
      <c r="K268" s="4">
        <v>263481607</v>
      </c>
      <c r="L268" s="4">
        <v>203554848</v>
      </c>
      <c r="M268" s="4">
        <v>132886420</v>
      </c>
      <c r="N268" s="4">
        <v>120177620</v>
      </c>
      <c r="O268" s="13">
        <v>12708800</v>
      </c>
      <c r="P268" s="14">
        <f t="shared" si="5"/>
        <v>0.263481607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522399643</v>
      </c>
      <c r="J269" s="4">
        <v>1456932135</v>
      </c>
      <c r="K269" s="4">
        <v>522399643</v>
      </c>
      <c r="L269" s="4">
        <v>0</v>
      </c>
      <c r="M269" s="4">
        <v>522399643</v>
      </c>
      <c r="N269" s="4">
        <v>522399643</v>
      </c>
      <c r="O269" s="13">
        <v>0</v>
      </c>
      <c r="P269" s="14">
        <f t="shared" si="5"/>
        <v>0.26392727525844834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522399643</v>
      </c>
      <c r="J270" s="4">
        <v>1456932135</v>
      </c>
      <c r="K270" s="4">
        <v>522399643</v>
      </c>
      <c r="L270" s="4">
        <v>0</v>
      </c>
      <c r="M270" s="4">
        <v>522399643</v>
      </c>
      <c r="N270" s="4">
        <v>522399643</v>
      </c>
      <c r="O270" s="13">
        <v>0</v>
      </c>
      <c r="P270" s="14">
        <f t="shared" si="5"/>
        <v>0.26392727525844834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1598895000</v>
      </c>
      <c r="J271" s="4">
        <v>3001105000</v>
      </c>
      <c r="K271" s="4">
        <v>1167164440</v>
      </c>
      <c r="L271" s="4">
        <v>431730560</v>
      </c>
      <c r="M271" s="4">
        <v>418007154</v>
      </c>
      <c r="N271" s="4">
        <v>325697654</v>
      </c>
      <c r="O271" s="13">
        <v>92309500</v>
      </c>
      <c r="P271" s="14">
        <f t="shared" si="5"/>
        <v>0.2537314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356930272</v>
      </c>
      <c r="J272" s="4">
        <v>1243069728</v>
      </c>
      <c r="K272" s="4">
        <v>302999712</v>
      </c>
      <c r="L272" s="4">
        <v>53930560</v>
      </c>
      <c r="M272" s="4">
        <v>115664722</v>
      </c>
      <c r="N272" s="4">
        <v>53025618</v>
      </c>
      <c r="O272" s="13">
        <v>62639104</v>
      </c>
      <c r="P272" s="14">
        <f t="shared" si="5"/>
        <v>0.18937482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198915456</v>
      </c>
      <c r="J273" s="4">
        <v>601084544</v>
      </c>
      <c r="K273" s="4">
        <v>182815456</v>
      </c>
      <c r="L273" s="4">
        <v>16100000</v>
      </c>
      <c r="M273" s="4">
        <v>57383904</v>
      </c>
      <c r="N273" s="4">
        <v>34744800</v>
      </c>
      <c r="O273" s="13">
        <v>22639104</v>
      </c>
      <c r="P273" s="14">
        <f t="shared" si="5"/>
        <v>0.22851932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158014816</v>
      </c>
      <c r="J274" s="4">
        <v>641985184</v>
      </c>
      <c r="K274" s="4">
        <v>120184256</v>
      </c>
      <c r="L274" s="4">
        <v>37830560</v>
      </c>
      <c r="M274" s="4">
        <v>58280818</v>
      </c>
      <c r="N274" s="4">
        <v>18280818</v>
      </c>
      <c r="O274" s="13">
        <v>40000000</v>
      </c>
      <c r="P274" s="14">
        <f t="shared" si="5"/>
        <v>0.15023032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319440216</v>
      </c>
      <c r="J275" s="4">
        <v>780559784</v>
      </c>
      <c r="K275" s="4">
        <v>118140216</v>
      </c>
      <c r="L275" s="4">
        <v>201300000</v>
      </c>
      <c r="M275" s="4">
        <v>40479168</v>
      </c>
      <c r="N275" s="4">
        <v>16715972</v>
      </c>
      <c r="O275" s="13">
        <v>23763196</v>
      </c>
      <c r="P275" s="14">
        <f t="shared" si="5"/>
        <v>0.10740019636363636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319440216</v>
      </c>
      <c r="J276" s="4">
        <v>587059784</v>
      </c>
      <c r="K276" s="4">
        <v>118140216</v>
      </c>
      <c r="L276" s="4">
        <v>201300000</v>
      </c>
      <c r="M276" s="4">
        <v>40479168</v>
      </c>
      <c r="N276" s="4">
        <v>16715972</v>
      </c>
      <c r="O276" s="13">
        <v>23763196</v>
      </c>
      <c r="P276" s="14">
        <f t="shared" si="5"/>
        <v>0.13032566574738003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0</v>
      </c>
      <c r="J277" s="4">
        <v>193500000</v>
      </c>
      <c r="K277" s="4">
        <v>0</v>
      </c>
      <c r="L277" s="4">
        <v>0</v>
      </c>
      <c r="M277" s="4">
        <v>0</v>
      </c>
      <c r="N277" s="4">
        <v>0</v>
      </c>
      <c r="O277" s="13">
        <v>0</v>
      </c>
      <c r="P277" s="14">
        <f t="shared" si="5"/>
        <v>0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279380416</v>
      </c>
      <c r="J278" s="4">
        <v>670619584</v>
      </c>
      <c r="K278" s="4">
        <v>239380416</v>
      </c>
      <c r="L278" s="4">
        <v>40000000</v>
      </c>
      <c r="M278" s="4">
        <v>57566464</v>
      </c>
      <c r="N278" s="4">
        <v>54904064</v>
      </c>
      <c r="O278" s="13">
        <v>2662400</v>
      </c>
      <c r="P278" s="14">
        <f t="shared" si="5"/>
        <v>0.2519793852631579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279380416</v>
      </c>
      <c r="J279" s="4">
        <v>670619584</v>
      </c>
      <c r="K279" s="4">
        <v>239380416</v>
      </c>
      <c r="L279" s="4">
        <v>40000000</v>
      </c>
      <c r="M279" s="4">
        <v>57566464</v>
      </c>
      <c r="N279" s="4">
        <v>54904064</v>
      </c>
      <c r="O279" s="13">
        <v>2662400</v>
      </c>
      <c r="P279" s="14">
        <f t="shared" si="5"/>
        <v>0.2519793852631579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643144096</v>
      </c>
      <c r="J280" s="4">
        <v>306855904</v>
      </c>
      <c r="K280" s="4">
        <v>506644096</v>
      </c>
      <c r="L280" s="4">
        <v>136500000</v>
      </c>
      <c r="M280" s="4">
        <v>204296800</v>
      </c>
      <c r="N280" s="4">
        <v>201052000</v>
      </c>
      <c r="O280" s="13">
        <v>3244800</v>
      </c>
      <c r="P280" s="14">
        <f t="shared" si="5"/>
        <v>0.5333095747368422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643144096</v>
      </c>
      <c r="J281" s="4">
        <v>306855904</v>
      </c>
      <c r="K281" s="4">
        <v>506644096</v>
      </c>
      <c r="L281" s="4">
        <v>136500000</v>
      </c>
      <c r="M281" s="4">
        <v>204296800</v>
      </c>
      <c r="N281" s="4">
        <v>201052000</v>
      </c>
      <c r="O281" s="13">
        <v>3244800</v>
      </c>
      <c r="P281" s="14">
        <f t="shared" si="5"/>
        <v>0.5333095747368422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719432400</v>
      </c>
      <c r="J282" s="4">
        <v>170567600</v>
      </c>
      <c r="K282" s="4">
        <v>245938000</v>
      </c>
      <c r="L282" s="4">
        <v>473494400</v>
      </c>
      <c r="M282" s="4">
        <v>141947400</v>
      </c>
      <c r="N282" s="4">
        <v>141947400</v>
      </c>
      <c r="O282" s="13">
        <v>0</v>
      </c>
      <c r="P282" s="14">
        <f t="shared" si="5"/>
        <v>0.27633483146067417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588746000</v>
      </c>
      <c r="J283" s="4">
        <v>121254000</v>
      </c>
      <c r="K283" s="4">
        <v>211714000</v>
      </c>
      <c r="L283" s="4">
        <v>377032000</v>
      </c>
      <c r="M283" s="4">
        <v>121813000</v>
      </c>
      <c r="N283" s="4">
        <v>121813000</v>
      </c>
      <c r="O283" s="13">
        <v>0</v>
      </c>
      <c r="P283" s="14">
        <f t="shared" si="5"/>
        <v>0.2981887323943662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115488400</v>
      </c>
      <c r="J284" s="4">
        <v>22711600</v>
      </c>
      <c r="K284" s="4">
        <v>115488400</v>
      </c>
      <c r="L284" s="4">
        <v>0</v>
      </c>
      <c r="M284" s="4">
        <v>59366600</v>
      </c>
      <c r="N284" s="4">
        <v>59366600</v>
      </c>
      <c r="O284" s="13">
        <v>0</v>
      </c>
      <c r="P284" s="14">
        <f t="shared" si="5"/>
        <v>0.8356613603473227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319486400</v>
      </c>
      <c r="J285" s="4">
        <v>42313600</v>
      </c>
      <c r="K285" s="4">
        <v>56224000</v>
      </c>
      <c r="L285" s="4">
        <v>263262400</v>
      </c>
      <c r="M285" s="4">
        <v>43334400</v>
      </c>
      <c r="N285" s="4">
        <v>43334400</v>
      </c>
      <c r="O285" s="13">
        <v>0</v>
      </c>
      <c r="P285" s="14">
        <f t="shared" si="5"/>
        <v>0.1554007739082366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83286400</v>
      </c>
      <c r="J286" s="4">
        <v>36713600</v>
      </c>
      <c r="K286" s="4">
        <v>19601600</v>
      </c>
      <c r="L286" s="4">
        <v>63684800</v>
      </c>
      <c r="M286" s="4">
        <v>13112000</v>
      </c>
      <c r="N286" s="4">
        <v>13112000</v>
      </c>
      <c r="O286" s="13">
        <v>0</v>
      </c>
      <c r="P286" s="14">
        <f t="shared" si="5"/>
        <v>0.16334666666666667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70484800</v>
      </c>
      <c r="J287" s="4">
        <v>19515200</v>
      </c>
      <c r="K287" s="4">
        <v>20400000</v>
      </c>
      <c r="L287" s="4">
        <v>50084800</v>
      </c>
      <c r="M287" s="4">
        <v>6000000</v>
      </c>
      <c r="N287" s="4">
        <v>6000000</v>
      </c>
      <c r="O287" s="13">
        <v>0</v>
      </c>
      <c r="P287" s="14">
        <f t="shared" si="5"/>
        <v>0.22666666666666666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130686400</v>
      </c>
      <c r="J288" s="4">
        <v>49313600</v>
      </c>
      <c r="K288" s="4">
        <v>34224000</v>
      </c>
      <c r="L288" s="4">
        <v>96462400</v>
      </c>
      <c r="M288" s="4">
        <v>20134400</v>
      </c>
      <c r="N288" s="4">
        <v>20134400</v>
      </c>
      <c r="O288" s="13">
        <v>0</v>
      </c>
      <c r="P288" s="14">
        <f t="shared" si="5"/>
        <v>0.19013333333333332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130686400</v>
      </c>
      <c r="J289" s="4">
        <v>49313600</v>
      </c>
      <c r="K289" s="4">
        <v>34224000</v>
      </c>
      <c r="L289" s="4">
        <v>96462400</v>
      </c>
      <c r="M289" s="4">
        <v>20134400</v>
      </c>
      <c r="N289" s="4">
        <v>20134400</v>
      </c>
      <c r="O289" s="13">
        <v>0</v>
      </c>
      <c r="P289" s="14">
        <f t="shared" si="5"/>
        <v>0.19013333333333332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481822540</v>
      </c>
      <c r="J290" s="4">
        <v>718177460</v>
      </c>
      <c r="K290" s="4">
        <v>98764540</v>
      </c>
      <c r="L290" s="4">
        <v>383058000</v>
      </c>
      <c r="M290" s="4">
        <v>25876540</v>
      </c>
      <c r="N290" s="4">
        <v>25876540</v>
      </c>
      <c r="O290" s="13">
        <v>0</v>
      </c>
      <c r="P290" s="14">
        <f t="shared" si="5"/>
        <v>0.08230378333333334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273462000</v>
      </c>
      <c r="J291" s="4">
        <v>326538000</v>
      </c>
      <c r="K291" s="4">
        <v>30612000</v>
      </c>
      <c r="L291" s="4">
        <v>242850000</v>
      </c>
      <c r="M291" s="4">
        <v>15012000</v>
      </c>
      <c r="N291" s="4">
        <v>15012000</v>
      </c>
      <c r="O291" s="13">
        <v>0</v>
      </c>
      <c r="P291" s="14">
        <f t="shared" si="5"/>
        <v>0.05102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273462000</v>
      </c>
      <c r="J292" s="4">
        <v>326538000</v>
      </c>
      <c r="K292" s="4">
        <v>30612000</v>
      </c>
      <c r="L292" s="4">
        <v>242850000</v>
      </c>
      <c r="M292" s="4">
        <v>15012000</v>
      </c>
      <c r="N292" s="4">
        <v>15012000</v>
      </c>
      <c r="O292" s="13">
        <v>0</v>
      </c>
      <c r="P292" s="14">
        <f t="shared" si="5"/>
        <v>0.05102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208360540</v>
      </c>
      <c r="J293" s="4">
        <v>391639460</v>
      </c>
      <c r="K293" s="4">
        <v>68152540</v>
      </c>
      <c r="L293" s="4">
        <v>140208000</v>
      </c>
      <c r="M293" s="4">
        <v>10864540</v>
      </c>
      <c r="N293" s="4">
        <v>10864540</v>
      </c>
      <c r="O293" s="13">
        <v>0</v>
      </c>
      <c r="P293" s="14">
        <f t="shared" si="5"/>
        <v>0.11358756666666667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123800000</v>
      </c>
      <c r="J294" s="4">
        <v>271200000</v>
      </c>
      <c r="K294" s="4">
        <v>23592000</v>
      </c>
      <c r="L294" s="4">
        <v>100208000</v>
      </c>
      <c r="M294" s="4">
        <v>4992000</v>
      </c>
      <c r="N294" s="4">
        <v>4992000</v>
      </c>
      <c r="O294" s="13">
        <v>0</v>
      </c>
      <c r="P294" s="14">
        <f t="shared" si="5"/>
        <v>0.05972658227848101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84560540</v>
      </c>
      <c r="J295" s="4">
        <v>120439460</v>
      </c>
      <c r="K295" s="4">
        <v>44560540</v>
      </c>
      <c r="L295" s="4">
        <v>40000000</v>
      </c>
      <c r="M295" s="4">
        <v>5872540</v>
      </c>
      <c r="N295" s="4">
        <v>5872540</v>
      </c>
      <c r="O295" s="13">
        <v>0</v>
      </c>
      <c r="P295" s="14">
        <f t="shared" si="5"/>
        <v>0.21736848780487805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0</v>
      </c>
      <c r="J296" s="4">
        <v>370000000</v>
      </c>
      <c r="K296" s="4">
        <v>0</v>
      </c>
      <c r="L296" s="4">
        <v>0</v>
      </c>
      <c r="M296" s="4">
        <v>0</v>
      </c>
      <c r="N296" s="4">
        <v>0</v>
      </c>
      <c r="O296" s="13">
        <v>0</v>
      </c>
      <c r="P296" s="14">
        <f t="shared" si="5"/>
        <v>0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0</v>
      </c>
      <c r="J297" s="4">
        <v>370000000</v>
      </c>
      <c r="K297" s="4">
        <v>0</v>
      </c>
      <c r="L297" s="4">
        <v>0</v>
      </c>
      <c r="M297" s="4">
        <v>0</v>
      </c>
      <c r="N297" s="4">
        <v>0</v>
      </c>
      <c r="O297" s="13">
        <v>0</v>
      </c>
      <c r="P297" s="14">
        <f t="shared" si="5"/>
        <v>0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0</v>
      </c>
      <c r="J298" s="4">
        <v>280896000</v>
      </c>
      <c r="K298" s="4">
        <v>0</v>
      </c>
      <c r="L298" s="4">
        <v>0</v>
      </c>
      <c r="M298" s="4">
        <v>0</v>
      </c>
      <c r="N298" s="4">
        <v>0</v>
      </c>
      <c r="O298" s="13">
        <v>0</v>
      </c>
      <c r="P298" s="14">
        <f t="shared" si="5"/>
        <v>0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0</v>
      </c>
      <c r="J299" s="4">
        <v>89104000</v>
      </c>
      <c r="K299" s="4">
        <v>0</v>
      </c>
      <c r="L299" s="4">
        <v>0</v>
      </c>
      <c r="M299" s="4">
        <v>0</v>
      </c>
      <c r="N299" s="4">
        <v>0</v>
      </c>
      <c r="O299" s="13">
        <v>0</v>
      </c>
      <c r="P299" s="14">
        <f t="shared" si="5"/>
        <v>0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0</v>
      </c>
      <c r="G300" s="4">
        <v>0</v>
      </c>
      <c r="H300" s="4">
        <v>6964720349</v>
      </c>
      <c r="I300" s="4">
        <v>2996769362</v>
      </c>
      <c r="J300" s="4">
        <v>3967950987</v>
      </c>
      <c r="K300" s="4">
        <v>819612640.5</v>
      </c>
      <c r="L300" s="4">
        <v>2177156721.5</v>
      </c>
      <c r="M300" s="4">
        <v>79524571.5</v>
      </c>
      <c r="N300" s="4">
        <v>15034240</v>
      </c>
      <c r="O300" s="13">
        <v>64490331.5</v>
      </c>
      <c r="P300" s="14">
        <f t="shared" si="5"/>
        <v>0.11768062455195069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0</v>
      </c>
      <c r="G301" s="4">
        <v>0</v>
      </c>
      <c r="H301" s="4">
        <v>6964720349</v>
      </c>
      <c r="I301" s="4">
        <v>2996769362</v>
      </c>
      <c r="J301" s="4">
        <v>3967950987</v>
      </c>
      <c r="K301" s="4">
        <v>819612640.5</v>
      </c>
      <c r="L301" s="4">
        <v>2177156721.5</v>
      </c>
      <c r="M301" s="4">
        <v>79524571.5</v>
      </c>
      <c r="N301" s="4">
        <v>15034240</v>
      </c>
      <c r="O301" s="13">
        <v>64490331.5</v>
      </c>
      <c r="P301" s="14">
        <f t="shared" si="5"/>
        <v>0.11768062455195069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0</v>
      </c>
      <c r="G302" s="4">
        <v>0</v>
      </c>
      <c r="H302" s="4">
        <v>6964720349</v>
      </c>
      <c r="I302" s="4">
        <v>2996769362</v>
      </c>
      <c r="J302" s="4">
        <v>3967950987</v>
      </c>
      <c r="K302" s="4">
        <v>819612640.5</v>
      </c>
      <c r="L302" s="4">
        <v>2177156721.5</v>
      </c>
      <c r="M302" s="4">
        <v>79524571.5</v>
      </c>
      <c r="N302" s="4">
        <v>15034240</v>
      </c>
      <c r="O302" s="13">
        <v>64490331.5</v>
      </c>
      <c r="P302" s="14">
        <f t="shared" si="5"/>
        <v>0.11768062455195069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0</v>
      </c>
      <c r="H303" s="4">
        <v>2910877523</v>
      </c>
      <c r="I303" s="4">
        <v>461056125</v>
      </c>
      <c r="J303" s="4">
        <v>2449821398</v>
      </c>
      <c r="K303" s="4">
        <v>237220133</v>
      </c>
      <c r="L303" s="4">
        <v>223835992</v>
      </c>
      <c r="M303" s="4">
        <v>148599429</v>
      </c>
      <c r="N303" s="4">
        <v>117553782</v>
      </c>
      <c r="O303" s="13">
        <v>31045647</v>
      </c>
      <c r="P303" s="14">
        <f t="shared" si="5"/>
        <v>0.08149437107045195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165502483</v>
      </c>
      <c r="J304" s="4">
        <v>1308883698</v>
      </c>
      <c r="K304" s="4">
        <v>114666491</v>
      </c>
      <c r="L304" s="4">
        <v>50835992</v>
      </c>
      <c r="M304" s="4">
        <v>52167907</v>
      </c>
      <c r="N304" s="4">
        <v>24672960</v>
      </c>
      <c r="O304" s="13">
        <v>27494947</v>
      </c>
      <c r="P304" s="14">
        <f t="shared" si="5"/>
        <v>0.07777235874676175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55502483</v>
      </c>
      <c r="J305" s="4">
        <v>1288883698</v>
      </c>
      <c r="K305" s="4">
        <v>55502483</v>
      </c>
      <c r="L305" s="4">
        <v>0</v>
      </c>
      <c r="M305" s="4">
        <v>24672960</v>
      </c>
      <c r="N305" s="4">
        <v>24672960</v>
      </c>
      <c r="O305" s="13">
        <v>0</v>
      </c>
      <c r="P305" s="14">
        <f t="shared" si="5"/>
        <v>0.041284627724092915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55502483</v>
      </c>
      <c r="J306" s="4">
        <v>1288883698</v>
      </c>
      <c r="K306" s="4">
        <v>55502483</v>
      </c>
      <c r="L306" s="4">
        <v>0</v>
      </c>
      <c r="M306" s="4">
        <v>24672960</v>
      </c>
      <c r="N306" s="4">
        <v>24672960</v>
      </c>
      <c r="O306" s="13">
        <v>0</v>
      </c>
      <c r="P306" s="14">
        <f t="shared" si="5"/>
        <v>0.041284627724092915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110000000</v>
      </c>
      <c r="J307" s="4">
        <v>20000000</v>
      </c>
      <c r="K307" s="4">
        <v>59164008</v>
      </c>
      <c r="L307" s="4">
        <v>50835992</v>
      </c>
      <c r="M307" s="4">
        <v>27494947</v>
      </c>
      <c r="N307" s="4">
        <v>0</v>
      </c>
      <c r="O307" s="13">
        <v>27494947</v>
      </c>
      <c r="P307" s="14">
        <f t="shared" si="5"/>
        <v>0.4551077538461539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110000000</v>
      </c>
      <c r="J308" s="4">
        <v>20000000</v>
      </c>
      <c r="K308" s="4">
        <v>59164008</v>
      </c>
      <c r="L308" s="4">
        <v>50835992</v>
      </c>
      <c r="M308" s="4">
        <v>27494947</v>
      </c>
      <c r="N308" s="4">
        <v>0</v>
      </c>
      <c r="O308" s="13">
        <v>27494947</v>
      </c>
      <c r="P308" s="14">
        <f t="shared" si="5"/>
        <v>0.4551077538461539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0</v>
      </c>
      <c r="H309" s="4">
        <v>1436491342</v>
      </c>
      <c r="I309" s="4">
        <v>295553642</v>
      </c>
      <c r="J309" s="4">
        <v>1140937700</v>
      </c>
      <c r="K309" s="4">
        <v>122553642</v>
      </c>
      <c r="L309" s="4">
        <v>173000000</v>
      </c>
      <c r="M309" s="4">
        <v>96431522</v>
      </c>
      <c r="N309" s="4">
        <v>92880822</v>
      </c>
      <c r="O309" s="13">
        <v>3550700</v>
      </c>
      <c r="P309" s="14">
        <f t="shared" si="5"/>
        <v>0.08531457059070809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>
        <f t="shared" si="5"/>
        <v>0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0</v>
      </c>
      <c r="H311" s="4">
        <v>355189582</v>
      </c>
      <c r="I311" s="4">
        <v>0</v>
      </c>
      <c r="J311" s="4">
        <v>355189582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>
        <f t="shared" si="5"/>
        <v>0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295553642</v>
      </c>
      <c r="J312" s="4">
        <v>785748118</v>
      </c>
      <c r="K312" s="4">
        <v>122553642</v>
      </c>
      <c r="L312" s="4">
        <v>173000000</v>
      </c>
      <c r="M312" s="4">
        <v>96431522</v>
      </c>
      <c r="N312" s="4">
        <v>92880822</v>
      </c>
      <c r="O312" s="13">
        <v>3550700</v>
      </c>
      <c r="P312" s="14">
        <f t="shared" si="5"/>
        <v>0.11333898319003938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15000000</v>
      </c>
      <c r="L313" s="4">
        <v>48000000</v>
      </c>
      <c r="M313" s="4">
        <v>15000000</v>
      </c>
      <c r="N313" s="4">
        <v>15000000</v>
      </c>
      <c r="O313" s="13">
        <v>0</v>
      </c>
      <c r="P313" s="14">
        <f t="shared" si="5"/>
        <v>0.05172413793103448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50173642</v>
      </c>
      <c r="J314" s="4">
        <v>405328118</v>
      </c>
      <c r="K314" s="4">
        <v>50173642</v>
      </c>
      <c r="L314" s="4">
        <v>0</v>
      </c>
      <c r="M314" s="4">
        <v>50173642</v>
      </c>
      <c r="N314" s="4">
        <v>50173642</v>
      </c>
      <c r="O314" s="13">
        <v>0</v>
      </c>
      <c r="P314" s="14">
        <f t="shared" si="5"/>
        <v>0.11015027033045932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182380000</v>
      </c>
      <c r="J315" s="4">
        <v>153420000</v>
      </c>
      <c r="K315" s="4">
        <v>57380000</v>
      </c>
      <c r="L315" s="4">
        <v>125000000</v>
      </c>
      <c r="M315" s="4">
        <v>31257880</v>
      </c>
      <c r="N315" s="4">
        <v>27707180</v>
      </c>
      <c r="O315" s="13">
        <v>3550700</v>
      </c>
      <c r="P315" s="14">
        <f t="shared" si="5"/>
        <v>0.17087552114353782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2788992998.33</v>
      </c>
      <c r="J316" s="4">
        <v>396317649.67</v>
      </c>
      <c r="K316" s="4">
        <v>1875289980.59</v>
      </c>
      <c r="L316" s="4">
        <v>913703017.74</v>
      </c>
      <c r="M316" s="4">
        <v>579585415</v>
      </c>
      <c r="N316" s="4">
        <v>459149579</v>
      </c>
      <c r="O316" s="13">
        <v>120435836</v>
      </c>
      <c r="P316" s="14">
        <f t="shared" si="5"/>
        <v>0.5887306413167146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1228165273</v>
      </c>
      <c r="J317" s="4">
        <v>31834727</v>
      </c>
      <c r="K317" s="4">
        <v>744131244</v>
      </c>
      <c r="L317" s="4">
        <v>484034029</v>
      </c>
      <c r="M317" s="4">
        <v>305067272</v>
      </c>
      <c r="N317" s="4">
        <v>194959836</v>
      </c>
      <c r="O317" s="13">
        <v>110107436</v>
      </c>
      <c r="P317" s="14">
        <f t="shared" si="5"/>
        <v>0.5905803523809524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999485273</v>
      </c>
      <c r="J318" s="4">
        <v>514727</v>
      </c>
      <c r="K318" s="4">
        <v>692651244</v>
      </c>
      <c r="L318" s="4">
        <v>306834029</v>
      </c>
      <c r="M318" s="4">
        <v>261627272</v>
      </c>
      <c r="N318" s="4">
        <v>153319836</v>
      </c>
      <c r="O318" s="13">
        <v>108307436</v>
      </c>
      <c r="P318" s="14">
        <f t="shared" si="5"/>
        <v>0.692651244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0</v>
      </c>
      <c r="L319" s="4">
        <v>100000000</v>
      </c>
      <c r="M319" s="4">
        <v>0</v>
      </c>
      <c r="N319" s="4">
        <v>0</v>
      </c>
      <c r="O319" s="13">
        <v>0</v>
      </c>
      <c r="P319" s="14">
        <f t="shared" si="5"/>
        <v>0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579584628</v>
      </c>
      <c r="J320" s="4">
        <v>415372</v>
      </c>
      <c r="K320" s="4">
        <v>509192624</v>
      </c>
      <c r="L320" s="4">
        <v>70392004</v>
      </c>
      <c r="M320" s="4">
        <v>261627272</v>
      </c>
      <c r="N320" s="4">
        <v>153319836</v>
      </c>
      <c r="O320" s="13">
        <v>108307436</v>
      </c>
      <c r="P320" s="14">
        <f t="shared" si="5"/>
        <v>0.8779183172413794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199900645</v>
      </c>
      <c r="J321" s="4">
        <v>99355</v>
      </c>
      <c r="K321" s="4">
        <v>71940495</v>
      </c>
      <c r="L321" s="4">
        <v>127960150</v>
      </c>
      <c r="M321" s="4">
        <v>0</v>
      </c>
      <c r="N321" s="4">
        <v>0</v>
      </c>
      <c r="O321" s="13">
        <v>0</v>
      </c>
      <c r="P321" s="14">
        <f t="shared" si="5"/>
        <v>0.359702475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120000000</v>
      </c>
      <c r="J322" s="4">
        <v>0</v>
      </c>
      <c r="K322" s="4">
        <v>111518125</v>
      </c>
      <c r="L322" s="4">
        <v>8481875</v>
      </c>
      <c r="M322" s="4">
        <v>0</v>
      </c>
      <c r="N322" s="4">
        <v>0</v>
      </c>
      <c r="O322" s="13">
        <v>0</v>
      </c>
      <c r="P322" s="14">
        <f t="shared" si="5"/>
        <v>0.9293177083333334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130000000</v>
      </c>
      <c r="J323" s="4">
        <v>0</v>
      </c>
      <c r="K323" s="4">
        <v>0</v>
      </c>
      <c r="L323" s="4">
        <v>130000000</v>
      </c>
      <c r="M323" s="4">
        <v>0</v>
      </c>
      <c r="N323" s="4">
        <v>0</v>
      </c>
      <c r="O323" s="13">
        <v>0</v>
      </c>
      <c r="P323" s="14">
        <f t="shared" si="5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25000000</v>
      </c>
      <c r="J324" s="4">
        <v>0</v>
      </c>
      <c r="K324" s="4">
        <v>0</v>
      </c>
      <c r="L324" s="4">
        <v>25000000</v>
      </c>
      <c r="M324" s="4">
        <v>0</v>
      </c>
      <c r="N324" s="4">
        <v>0</v>
      </c>
      <c r="O324" s="13">
        <v>0</v>
      </c>
      <c r="P324" s="14">
        <f t="shared" si="5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10000000</v>
      </c>
      <c r="J325" s="4">
        <v>0</v>
      </c>
      <c r="K325" s="4">
        <v>0</v>
      </c>
      <c r="L325" s="4">
        <v>10000000</v>
      </c>
      <c r="M325" s="4">
        <v>0</v>
      </c>
      <c r="N325" s="4">
        <v>0</v>
      </c>
      <c r="O325" s="13">
        <v>0</v>
      </c>
      <c r="P325" s="14">
        <f t="shared" si="5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10000000</v>
      </c>
      <c r="J326" s="4">
        <v>0</v>
      </c>
      <c r="K326" s="4">
        <v>0</v>
      </c>
      <c r="L326" s="4">
        <v>10000000</v>
      </c>
      <c r="M326" s="4">
        <v>0</v>
      </c>
      <c r="N326" s="4">
        <v>0</v>
      </c>
      <c r="O326" s="13">
        <v>0</v>
      </c>
      <c r="P326" s="14">
        <f aca="true" t="shared" si="6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50000000</v>
      </c>
      <c r="J327" s="4">
        <v>0</v>
      </c>
      <c r="K327" s="4">
        <v>0</v>
      </c>
      <c r="L327" s="4">
        <v>50000000</v>
      </c>
      <c r="M327" s="4">
        <v>0</v>
      </c>
      <c r="N327" s="4">
        <v>0</v>
      </c>
      <c r="O327" s="13">
        <v>0</v>
      </c>
      <c r="P327" s="14">
        <f t="shared" si="6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35000000</v>
      </c>
      <c r="J328" s="4">
        <v>0</v>
      </c>
      <c r="K328" s="4">
        <v>0</v>
      </c>
      <c r="L328" s="4">
        <v>35000000</v>
      </c>
      <c r="M328" s="4">
        <v>0</v>
      </c>
      <c r="N328" s="4">
        <v>0</v>
      </c>
      <c r="O328" s="13">
        <v>0</v>
      </c>
      <c r="P328" s="14">
        <f t="shared" si="6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98680000</v>
      </c>
      <c r="J329" s="4">
        <v>31320000</v>
      </c>
      <c r="K329" s="4">
        <v>51480000</v>
      </c>
      <c r="L329" s="4">
        <v>47200000</v>
      </c>
      <c r="M329" s="4">
        <v>43440000</v>
      </c>
      <c r="N329" s="4">
        <v>41640000</v>
      </c>
      <c r="O329" s="13">
        <v>1800000</v>
      </c>
      <c r="P329" s="14">
        <f t="shared" si="6"/>
        <v>0.396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58680000</v>
      </c>
      <c r="J330" s="4">
        <v>31320000</v>
      </c>
      <c r="K330" s="4">
        <v>21480000</v>
      </c>
      <c r="L330" s="4">
        <v>37200000</v>
      </c>
      <c r="M330" s="4">
        <v>13440000</v>
      </c>
      <c r="N330" s="4">
        <v>11640000</v>
      </c>
      <c r="O330" s="13">
        <v>1800000</v>
      </c>
      <c r="P330" s="14">
        <f t="shared" si="6"/>
        <v>0.23866666666666667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30000000</v>
      </c>
      <c r="L331" s="4">
        <v>10000000</v>
      </c>
      <c r="M331" s="4">
        <v>30000000</v>
      </c>
      <c r="N331" s="4">
        <v>30000000</v>
      </c>
      <c r="O331" s="13">
        <v>0</v>
      </c>
      <c r="P331" s="14">
        <f t="shared" si="6"/>
        <v>0.75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1560827725.33</v>
      </c>
      <c r="J332" s="4">
        <v>364482922.67</v>
      </c>
      <c r="K332" s="4">
        <v>1131158736.59</v>
      </c>
      <c r="L332" s="4">
        <v>429668988.74</v>
      </c>
      <c r="M332" s="4">
        <v>274518143</v>
      </c>
      <c r="N332" s="4">
        <v>264189743</v>
      </c>
      <c r="O332" s="13">
        <v>10328400</v>
      </c>
      <c r="P332" s="14">
        <f t="shared" si="6"/>
        <v>0.5875201166965135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0</v>
      </c>
      <c r="L333" s="4">
        <v>140000000</v>
      </c>
      <c r="M333" s="4">
        <v>0</v>
      </c>
      <c r="N333" s="4">
        <v>0</v>
      </c>
      <c r="O333" s="13">
        <v>0</v>
      </c>
      <c r="P333" s="14">
        <f t="shared" si="6"/>
        <v>0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0</v>
      </c>
      <c r="L334" s="4">
        <v>50000000</v>
      </c>
      <c r="M334" s="4">
        <v>0</v>
      </c>
      <c r="N334" s="4">
        <v>0</v>
      </c>
      <c r="O334" s="13">
        <v>0</v>
      </c>
      <c r="P334" s="14">
        <f t="shared" si="6"/>
        <v>0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0</v>
      </c>
      <c r="L335" s="4">
        <v>40000000</v>
      </c>
      <c r="M335" s="4">
        <v>0</v>
      </c>
      <c r="N335" s="4">
        <v>0</v>
      </c>
      <c r="O335" s="13">
        <v>0</v>
      </c>
      <c r="P335" s="14">
        <f t="shared" si="6"/>
        <v>0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0</v>
      </c>
      <c r="L336" s="4">
        <v>50000000</v>
      </c>
      <c r="M336" s="4">
        <v>0</v>
      </c>
      <c r="N336" s="4">
        <v>0</v>
      </c>
      <c r="O336" s="13">
        <v>0</v>
      </c>
      <c r="P336" s="14">
        <f t="shared" si="6"/>
        <v>0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1420827725.33</v>
      </c>
      <c r="J337" s="4">
        <v>364482922.67</v>
      </c>
      <c r="K337" s="4">
        <v>1131158736.59</v>
      </c>
      <c r="L337" s="4">
        <v>289668988.74</v>
      </c>
      <c r="M337" s="4">
        <v>274518143</v>
      </c>
      <c r="N337" s="4">
        <v>264189743</v>
      </c>
      <c r="O337" s="13">
        <v>10328400</v>
      </c>
      <c r="P337" s="14">
        <f t="shared" si="6"/>
        <v>0.6335921078257076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1335906725.33</v>
      </c>
      <c r="J338" s="4">
        <v>164093274.67</v>
      </c>
      <c r="K338" s="4">
        <v>1046237736.59</v>
      </c>
      <c r="L338" s="4">
        <v>289668988.74</v>
      </c>
      <c r="M338" s="4">
        <v>189597143</v>
      </c>
      <c r="N338" s="4">
        <v>179268743</v>
      </c>
      <c r="O338" s="13">
        <v>10328400</v>
      </c>
      <c r="P338" s="14">
        <f t="shared" si="6"/>
        <v>0.6974918243933333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84921000</v>
      </c>
      <c r="J339" s="4">
        <v>200389648</v>
      </c>
      <c r="K339" s="4">
        <v>84921000</v>
      </c>
      <c r="L339" s="4">
        <v>0</v>
      </c>
      <c r="M339" s="4">
        <v>84921000</v>
      </c>
      <c r="N339" s="4">
        <v>84921000</v>
      </c>
      <c r="O339" s="13">
        <v>0</v>
      </c>
      <c r="P339" s="14">
        <f t="shared" si="6"/>
        <v>0.2976439911909632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4861512966</v>
      </c>
      <c r="J340" s="4">
        <v>4412638448</v>
      </c>
      <c r="K340" s="4">
        <v>3017726569</v>
      </c>
      <c r="L340" s="4">
        <v>1843786397</v>
      </c>
      <c r="M340" s="4">
        <v>753598321</v>
      </c>
      <c r="N340" s="4">
        <v>726451321</v>
      </c>
      <c r="O340" s="13">
        <v>27147000</v>
      </c>
      <c r="P340" s="14">
        <f t="shared" si="6"/>
        <v>0.32539112575243534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1651249156</v>
      </c>
      <c r="J341" s="4">
        <v>3312297370</v>
      </c>
      <c r="K341" s="4">
        <v>1436342761</v>
      </c>
      <c r="L341" s="4">
        <v>214906395</v>
      </c>
      <c r="M341" s="4">
        <v>276048094</v>
      </c>
      <c r="N341" s="4">
        <v>264448094</v>
      </c>
      <c r="O341" s="13">
        <v>11600000</v>
      </c>
      <c r="P341" s="14">
        <f t="shared" si="6"/>
        <v>0.28937832122176427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340517761</v>
      </c>
      <c r="J342" s="4">
        <v>246982239</v>
      </c>
      <c r="K342" s="4">
        <v>260517761</v>
      </c>
      <c r="L342" s="4">
        <v>80000000</v>
      </c>
      <c r="M342" s="4">
        <v>105135594</v>
      </c>
      <c r="N342" s="4">
        <v>103535594</v>
      </c>
      <c r="O342" s="13">
        <v>1600000</v>
      </c>
      <c r="P342" s="14">
        <f t="shared" si="6"/>
        <v>0.44343448680851066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340517761</v>
      </c>
      <c r="J343" s="4">
        <v>246982239</v>
      </c>
      <c r="K343" s="4">
        <v>260517761</v>
      </c>
      <c r="L343" s="4">
        <v>80000000</v>
      </c>
      <c r="M343" s="4">
        <v>105135594</v>
      </c>
      <c r="N343" s="4">
        <v>103535594</v>
      </c>
      <c r="O343" s="13">
        <v>1600000</v>
      </c>
      <c r="P343" s="14">
        <f t="shared" si="6"/>
        <v>0.44343448680851066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679000000</v>
      </c>
      <c r="J344" s="4">
        <v>1173863381</v>
      </c>
      <c r="K344" s="4">
        <v>578000000</v>
      </c>
      <c r="L344" s="4">
        <v>101000000</v>
      </c>
      <c r="M344" s="4">
        <v>62000000</v>
      </c>
      <c r="N344" s="4">
        <v>62000000</v>
      </c>
      <c r="O344" s="13">
        <v>0</v>
      </c>
      <c r="P344" s="14">
        <f t="shared" si="6"/>
        <v>0.3119496050961137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679000000</v>
      </c>
      <c r="J345" s="4">
        <v>1173863381</v>
      </c>
      <c r="K345" s="4">
        <v>578000000</v>
      </c>
      <c r="L345" s="4">
        <v>101000000</v>
      </c>
      <c r="M345" s="4">
        <v>62000000</v>
      </c>
      <c r="N345" s="4">
        <v>62000000</v>
      </c>
      <c r="O345" s="13">
        <v>0</v>
      </c>
      <c r="P345" s="14">
        <f t="shared" si="6"/>
        <v>0.3119496050961137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467825000</v>
      </c>
      <c r="J346" s="4">
        <v>119575000</v>
      </c>
      <c r="K346" s="4">
        <v>452825000</v>
      </c>
      <c r="L346" s="4">
        <v>15000000</v>
      </c>
      <c r="M346" s="4">
        <v>73912500</v>
      </c>
      <c r="N346" s="4">
        <v>63912500</v>
      </c>
      <c r="O346" s="13">
        <v>10000000</v>
      </c>
      <c r="P346" s="14">
        <f t="shared" si="6"/>
        <v>0.7708971739870616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467825000</v>
      </c>
      <c r="J347" s="4">
        <v>119575000</v>
      </c>
      <c r="K347" s="4">
        <v>452825000</v>
      </c>
      <c r="L347" s="4">
        <v>15000000</v>
      </c>
      <c r="M347" s="4">
        <v>73912500</v>
      </c>
      <c r="N347" s="4">
        <v>63912500</v>
      </c>
      <c r="O347" s="13">
        <v>10000000</v>
      </c>
      <c r="P347" s="14">
        <f t="shared" si="6"/>
        <v>0.7708971739870616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6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6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6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163906395</v>
      </c>
      <c r="J351" s="4">
        <v>282812792</v>
      </c>
      <c r="K351" s="4">
        <v>145000000</v>
      </c>
      <c r="L351" s="4">
        <v>18906395</v>
      </c>
      <c r="M351" s="4">
        <v>35000000</v>
      </c>
      <c r="N351" s="4">
        <v>35000000</v>
      </c>
      <c r="O351" s="13">
        <v>0</v>
      </c>
      <c r="P351" s="14">
        <f t="shared" si="6"/>
        <v>0.32458869961186604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20000000</v>
      </c>
      <c r="J352" s="4">
        <v>128906396</v>
      </c>
      <c r="K352" s="4">
        <v>20000000</v>
      </c>
      <c r="L352" s="4">
        <v>0</v>
      </c>
      <c r="M352" s="4">
        <v>0</v>
      </c>
      <c r="N352" s="4">
        <v>0</v>
      </c>
      <c r="O352" s="13">
        <v>0</v>
      </c>
      <c r="P352" s="14">
        <f t="shared" si="6"/>
        <v>0.13431256505596978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45000000</v>
      </c>
      <c r="J353" s="4">
        <v>103906396</v>
      </c>
      <c r="K353" s="4">
        <v>45000000</v>
      </c>
      <c r="L353" s="4">
        <v>0</v>
      </c>
      <c r="M353" s="4">
        <v>0</v>
      </c>
      <c r="N353" s="4">
        <v>0</v>
      </c>
      <c r="O353" s="13">
        <v>0</v>
      </c>
      <c r="P353" s="14">
        <f t="shared" si="6"/>
        <v>0.30220327137593206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98906395</v>
      </c>
      <c r="J354" s="4">
        <v>50000000</v>
      </c>
      <c r="K354" s="4">
        <v>80000000</v>
      </c>
      <c r="L354" s="4">
        <v>18906395</v>
      </c>
      <c r="M354" s="4">
        <v>35000000</v>
      </c>
      <c r="N354" s="4">
        <v>35000000</v>
      </c>
      <c r="O354" s="13">
        <v>0</v>
      </c>
      <c r="P354" s="14">
        <f t="shared" si="6"/>
        <v>0.5372502638318523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3210263810</v>
      </c>
      <c r="J355" s="4">
        <v>1100341078</v>
      </c>
      <c r="K355" s="4">
        <v>1581383808</v>
      </c>
      <c r="L355" s="4">
        <v>1628880002</v>
      </c>
      <c r="M355" s="4">
        <v>477550227</v>
      </c>
      <c r="N355" s="4">
        <v>462003227</v>
      </c>
      <c r="O355" s="13">
        <v>15547000</v>
      </c>
      <c r="P355" s="14">
        <f t="shared" si="6"/>
        <v>0.36685890938469146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3188585140</v>
      </c>
      <c r="J356" s="4">
        <v>1044019748</v>
      </c>
      <c r="K356" s="4">
        <v>1559705138</v>
      </c>
      <c r="L356" s="4">
        <v>1628880002</v>
      </c>
      <c r="M356" s="4">
        <v>477550227</v>
      </c>
      <c r="N356" s="4">
        <v>462003227</v>
      </c>
      <c r="O356" s="13">
        <v>15547000</v>
      </c>
      <c r="P356" s="14">
        <f t="shared" si="6"/>
        <v>0.3684976933287518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1688585140</v>
      </c>
      <c r="J357" s="4">
        <v>316598704</v>
      </c>
      <c r="K357" s="4">
        <v>834673885</v>
      </c>
      <c r="L357" s="4">
        <v>853911255</v>
      </c>
      <c r="M357" s="4">
        <v>243079308</v>
      </c>
      <c r="N357" s="4">
        <v>240079308</v>
      </c>
      <c r="O357" s="13">
        <v>3000000</v>
      </c>
      <c r="P357" s="14">
        <f t="shared" si="6"/>
        <v>0.4162580341436264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725031253</v>
      </c>
      <c r="L358" s="4">
        <v>774968747</v>
      </c>
      <c r="M358" s="4">
        <v>234470919</v>
      </c>
      <c r="N358" s="4">
        <v>221923919</v>
      </c>
      <c r="O358" s="13">
        <v>12547000</v>
      </c>
      <c r="P358" s="14">
        <f t="shared" si="6"/>
        <v>0.48335416866666664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6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21678670</v>
      </c>
      <c r="J360" s="4">
        <v>56321330</v>
      </c>
      <c r="K360" s="4">
        <v>21678670</v>
      </c>
      <c r="L360" s="4">
        <v>0</v>
      </c>
      <c r="M360" s="4">
        <v>0</v>
      </c>
      <c r="N360" s="4">
        <v>0</v>
      </c>
      <c r="O360" s="13">
        <v>0</v>
      </c>
      <c r="P360" s="14">
        <f t="shared" si="6"/>
        <v>0.2779316666666667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21678670</v>
      </c>
      <c r="J361" s="4">
        <v>56321330</v>
      </c>
      <c r="K361" s="4">
        <v>21678670</v>
      </c>
      <c r="L361" s="4">
        <v>0</v>
      </c>
      <c r="M361" s="4">
        <v>0</v>
      </c>
      <c r="N361" s="4">
        <v>0</v>
      </c>
      <c r="O361" s="13">
        <v>0</v>
      </c>
      <c r="P361" s="14">
        <f t="shared" si="6"/>
        <v>0.2779316666666667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0</v>
      </c>
      <c r="H362" s="4">
        <v>19701172281</v>
      </c>
      <c r="I362" s="4">
        <v>5446096082.01</v>
      </c>
      <c r="J362" s="4">
        <v>14255076198.99</v>
      </c>
      <c r="K362" s="4">
        <v>3312469521.01</v>
      </c>
      <c r="L362" s="4">
        <v>2133626561</v>
      </c>
      <c r="M362" s="4">
        <v>2138596164.41</v>
      </c>
      <c r="N362" s="4">
        <v>1869873116.79</v>
      </c>
      <c r="O362" s="13">
        <v>268723047.62</v>
      </c>
      <c r="P362" s="14">
        <f t="shared" si="6"/>
        <v>0.16813565577539655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0</v>
      </c>
      <c r="H363" s="4">
        <v>19086284281</v>
      </c>
      <c r="I363" s="4">
        <v>5003369042.01</v>
      </c>
      <c r="J363" s="4">
        <v>14082915238.99</v>
      </c>
      <c r="K363" s="4">
        <v>3044502481.01</v>
      </c>
      <c r="L363" s="4">
        <v>1958866561</v>
      </c>
      <c r="M363" s="4">
        <v>2011582724.41</v>
      </c>
      <c r="N363" s="4">
        <v>1752679676.79</v>
      </c>
      <c r="O363" s="13">
        <v>258903047.62</v>
      </c>
      <c r="P363" s="14">
        <f t="shared" si="6"/>
        <v>0.1595125817150664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2950065558</v>
      </c>
      <c r="J364" s="4">
        <v>498970573</v>
      </c>
      <c r="K364" s="4">
        <v>1064447880</v>
      </c>
      <c r="L364" s="4">
        <v>1885617678</v>
      </c>
      <c r="M364" s="4">
        <v>450386841</v>
      </c>
      <c r="N364" s="4">
        <v>364776841</v>
      </c>
      <c r="O364" s="13">
        <v>85610000</v>
      </c>
      <c r="P364" s="14">
        <f t="shared" si="6"/>
        <v>0.30862184087685335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56576000</v>
      </c>
      <c r="J365" s="4">
        <v>38424000</v>
      </c>
      <c r="K365" s="4">
        <v>24576000</v>
      </c>
      <c r="L365" s="4">
        <v>32000000</v>
      </c>
      <c r="M365" s="4">
        <v>17456000</v>
      </c>
      <c r="N365" s="4">
        <v>14336000</v>
      </c>
      <c r="O365" s="13">
        <v>3120000</v>
      </c>
      <c r="P365" s="14">
        <f t="shared" si="6"/>
        <v>0.25869473684210526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233378820</v>
      </c>
      <c r="J366" s="4">
        <v>266621180</v>
      </c>
      <c r="K366" s="4">
        <v>61943820</v>
      </c>
      <c r="L366" s="4">
        <v>171435000</v>
      </c>
      <c r="M366" s="4">
        <v>13574555</v>
      </c>
      <c r="N366" s="4">
        <v>13574555</v>
      </c>
      <c r="O366" s="13">
        <v>0</v>
      </c>
      <c r="P366" s="14">
        <f t="shared" si="6"/>
        <v>0.12388764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111720844</v>
      </c>
      <c r="J367" s="4">
        <v>98279156</v>
      </c>
      <c r="K367" s="4">
        <v>98977344</v>
      </c>
      <c r="L367" s="4">
        <v>12743500</v>
      </c>
      <c r="M367" s="4">
        <v>69660000</v>
      </c>
      <c r="N367" s="4">
        <v>56460000</v>
      </c>
      <c r="O367" s="13">
        <v>13200000</v>
      </c>
      <c r="P367" s="14">
        <f t="shared" si="6"/>
        <v>0.4713206857142857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18000000</v>
      </c>
      <c r="L368" s="4">
        <v>562282145</v>
      </c>
      <c r="M368" s="4">
        <v>0</v>
      </c>
      <c r="N368" s="4">
        <v>0</v>
      </c>
      <c r="O368" s="13">
        <v>0</v>
      </c>
      <c r="P368" s="14">
        <f t="shared" si="6"/>
        <v>0.031019393160890724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593494633</v>
      </c>
      <c r="J369" s="4">
        <v>41509353</v>
      </c>
      <c r="K369" s="4">
        <v>265087600</v>
      </c>
      <c r="L369" s="4">
        <v>328407033</v>
      </c>
      <c r="M369" s="4">
        <v>139491600</v>
      </c>
      <c r="N369" s="4">
        <v>109301600</v>
      </c>
      <c r="O369" s="13">
        <v>30190000</v>
      </c>
      <c r="P369" s="14">
        <f t="shared" si="6"/>
        <v>0.4174581669476324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945863116</v>
      </c>
      <c r="J370" s="4">
        <v>54136884</v>
      </c>
      <c r="K370" s="4">
        <v>345863116</v>
      </c>
      <c r="L370" s="4">
        <v>600000000</v>
      </c>
      <c r="M370" s="4">
        <v>46904686</v>
      </c>
      <c r="N370" s="4">
        <v>46904686</v>
      </c>
      <c r="O370" s="13">
        <v>0</v>
      </c>
      <c r="P370" s="14">
        <f t="shared" si="6"/>
        <v>0.345863116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250000000</v>
      </c>
      <c r="L371" s="4">
        <v>50000000</v>
      </c>
      <c r="M371" s="4">
        <v>163300000</v>
      </c>
      <c r="N371" s="4">
        <v>124200000</v>
      </c>
      <c r="O371" s="13">
        <v>39100000</v>
      </c>
      <c r="P371" s="14">
        <f t="shared" si="6"/>
        <v>0.8333333333333334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0</v>
      </c>
      <c r="L372" s="4">
        <v>128750000</v>
      </c>
      <c r="M372" s="4">
        <v>0</v>
      </c>
      <c r="N372" s="4">
        <v>0</v>
      </c>
      <c r="O372" s="13">
        <v>0</v>
      </c>
      <c r="P372" s="14">
        <f t="shared" si="6"/>
        <v>0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500000000</v>
      </c>
      <c r="J373" s="4">
        <v>0</v>
      </c>
      <c r="K373" s="4">
        <v>461569344</v>
      </c>
      <c r="L373" s="4">
        <v>38430656</v>
      </c>
      <c r="M373" s="4">
        <v>53135553.6</v>
      </c>
      <c r="N373" s="4">
        <v>53135553.6</v>
      </c>
      <c r="O373" s="13">
        <v>0</v>
      </c>
      <c r="P373" s="14">
        <f t="shared" si="6"/>
        <v>0.923138688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500000000</v>
      </c>
      <c r="J374" s="4">
        <v>0</v>
      </c>
      <c r="K374" s="4">
        <v>461569344</v>
      </c>
      <c r="L374" s="4">
        <v>38430656</v>
      </c>
      <c r="M374" s="4">
        <v>53135553.6</v>
      </c>
      <c r="N374" s="4">
        <v>53135553.6</v>
      </c>
      <c r="O374" s="13">
        <v>0</v>
      </c>
      <c r="P374" s="14">
        <f t="shared" si="6"/>
        <v>0.923138688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0</v>
      </c>
      <c r="H375" s="4">
        <v>15137248150</v>
      </c>
      <c r="I375" s="4">
        <v>1553303484.01</v>
      </c>
      <c r="J375" s="4">
        <v>13583944665.99</v>
      </c>
      <c r="K375" s="4">
        <v>1518485257.01</v>
      </c>
      <c r="L375" s="4">
        <v>34818227</v>
      </c>
      <c r="M375" s="4">
        <v>1508060329.81</v>
      </c>
      <c r="N375" s="4">
        <v>1334767282.19</v>
      </c>
      <c r="O375" s="13">
        <v>173293047.62</v>
      </c>
      <c r="P375" s="14">
        <f t="shared" si="6"/>
        <v>0.10031448529896764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535476723.68</v>
      </c>
      <c r="J376" s="4">
        <v>1129523276.32</v>
      </c>
      <c r="K376" s="4">
        <v>500658496.68</v>
      </c>
      <c r="L376" s="4">
        <v>34818227</v>
      </c>
      <c r="M376" s="4">
        <v>490233569.48</v>
      </c>
      <c r="N376" s="4">
        <v>489437124.48</v>
      </c>
      <c r="O376" s="13">
        <v>796445</v>
      </c>
      <c r="P376" s="14">
        <f t="shared" si="6"/>
        <v>0.3006957938018018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0</v>
      </c>
      <c r="H377" s="4">
        <v>1154320835</v>
      </c>
      <c r="I377" s="4">
        <v>0</v>
      </c>
      <c r="J377" s="4">
        <v>1154320835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>
        <f t="shared" si="6"/>
        <v>0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0</v>
      </c>
      <c r="H378" s="4">
        <v>10487333859</v>
      </c>
      <c r="I378" s="4">
        <v>667187994.73</v>
      </c>
      <c r="J378" s="4">
        <v>9820145864.27</v>
      </c>
      <c r="K378" s="4">
        <v>667187994.73</v>
      </c>
      <c r="L378" s="4">
        <v>0</v>
      </c>
      <c r="M378" s="4">
        <v>667187994.73</v>
      </c>
      <c r="N378" s="4">
        <v>612655017.71</v>
      </c>
      <c r="O378" s="13">
        <v>54532977.02</v>
      </c>
      <c r="P378" s="14">
        <f t="shared" si="6"/>
        <v>0.06361845667356474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0</v>
      </c>
      <c r="H379" s="4">
        <v>1830593456</v>
      </c>
      <c r="I379" s="4">
        <v>350638765.6</v>
      </c>
      <c r="J379" s="4">
        <v>1479954690.4</v>
      </c>
      <c r="K379" s="4">
        <v>350638765.6</v>
      </c>
      <c r="L379" s="4">
        <v>0</v>
      </c>
      <c r="M379" s="4">
        <v>350638765.6</v>
      </c>
      <c r="N379" s="4">
        <v>232675140</v>
      </c>
      <c r="O379" s="13">
        <v>117963625.6</v>
      </c>
      <c r="P379" s="14">
        <f t="shared" si="6"/>
        <v>0.19154376655872848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442727040</v>
      </c>
      <c r="J380" s="4">
        <v>172160960</v>
      </c>
      <c r="K380" s="4">
        <v>267967040</v>
      </c>
      <c r="L380" s="4">
        <v>174760000</v>
      </c>
      <c r="M380" s="4">
        <v>127013440</v>
      </c>
      <c r="N380" s="4">
        <v>117193440</v>
      </c>
      <c r="O380" s="13">
        <v>9820000</v>
      </c>
      <c r="P380" s="14">
        <f t="shared" si="6"/>
        <v>0.4357981290901758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240243040</v>
      </c>
      <c r="J381" s="4">
        <v>44644960</v>
      </c>
      <c r="K381" s="4">
        <v>192983040</v>
      </c>
      <c r="L381" s="4">
        <v>47260000</v>
      </c>
      <c r="M381" s="4">
        <v>109109440</v>
      </c>
      <c r="N381" s="4">
        <v>99289440</v>
      </c>
      <c r="O381" s="13">
        <v>9820000</v>
      </c>
      <c r="P381" s="14">
        <f t="shared" si="6"/>
        <v>0.6773996798741961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0</v>
      </c>
      <c r="L382" s="4">
        <v>40060000</v>
      </c>
      <c r="M382" s="4">
        <v>0</v>
      </c>
      <c r="N382" s="4">
        <v>0</v>
      </c>
      <c r="O382" s="13">
        <v>0</v>
      </c>
      <c r="P382" s="14">
        <f t="shared" si="6"/>
        <v>0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200183040</v>
      </c>
      <c r="J383" s="4">
        <v>44644960</v>
      </c>
      <c r="K383" s="4">
        <v>192983040</v>
      </c>
      <c r="L383" s="4">
        <v>7200000</v>
      </c>
      <c r="M383" s="4">
        <v>109109440</v>
      </c>
      <c r="N383" s="4">
        <v>99289440</v>
      </c>
      <c r="O383" s="13">
        <v>9820000</v>
      </c>
      <c r="P383" s="14">
        <f t="shared" si="6"/>
        <v>0.7882392536801346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202484000</v>
      </c>
      <c r="J384" s="4">
        <v>127516000</v>
      </c>
      <c r="K384" s="4">
        <v>74984000</v>
      </c>
      <c r="L384" s="4">
        <v>127500000</v>
      </c>
      <c r="M384" s="4">
        <v>17904000</v>
      </c>
      <c r="N384" s="4">
        <v>17904000</v>
      </c>
      <c r="O384" s="13">
        <v>0</v>
      </c>
      <c r="P384" s="14">
        <f t="shared" si="6"/>
        <v>0.2272242424242424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202484000</v>
      </c>
      <c r="J385" s="4">
        <v>57516000</v>
      </c>
      <c r="K385" s="4">
        <v>74984000</v>
      </c>
      <c r="L385" s="4">
        <v>127500000</v>
      </c>
      <c r="M385" s="4">
        <v>17904000</v>
      </c>
      <c r="N385" s="4">
        <v>17904000</v>
      </c>
      <c r="O385" s="13">
        <v>0</v>
      </c>
      <c r="P385" s="14">
        <f t="shared" si="6"/>
        <v>0.2884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0</v>
      </c>
      <c r="J386" s="4">
        <v>70000000</v>
      </c>
      <c r="K386" s="4">
        <v>0</v>
      </c>
      <c r="L386" s="4">
        <v>0</v>
      </c>
      <c r="M386" s="4">
        <v>0</v>
      </c>
      <c r="N386" s="4">
        <v>0</v>
      </c>
      <c r="O386" s="13">
        <v>0</v>
      </c>
      <c r="P386" s="14">
        <f t="shared" si="6"/>
        <v>0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118860600</v>
      </c>
      <c r="J387" s="4">
        <v>256139400</v>
      </c>
      <c r="K387" s="4">
        <v>59436213</v>
      </c>
      <c r="L387" s="4">
        <v>59424387</v>
      </c>
      <c r="M387" s="4">
        <v>42969499</v>
      </c>
      <c r="N387" s="4">
        <v>32742785</v>
      </c>
      <c r="O387" s="13">
        <v>10226714</v>
      </c>
      <c r="P387" s="14">
        <f t="shared" si="6"/>
        <v>0.158496568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118860600</v>
      </c>
      <c r="J388" s="4">
        <v>256139400</v>
      </c>
      <c r="K388" s="4">
        <v>59436213</v>
      </c>
      <c r="L388" s="4">
        <v>59424387</v>
      </c>
      <c r="M388" s="4">
        <v>42969499</v>
      </c>
      <c r="N388" s="4">
        <v>32742785</v>
      </c>
      <c r="O388" s="13">
        <v>10226714</v>
      </c>
      <c r="P388" s="14">
        <f t="shared" si="6"/>
        <v>0.158496568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73360600</v>
      </c>
      <c r="J389" s="4">
        <v>176639400</v>
      </c>
      <c r="K389" s="4">
        <v>27456000</v>
      </c>
      <c r="L389" s="4">
        <v>45904600</v>
      </c>
      <c r="M389" s="4">
        <v>18096000</v>
      </c>
      <c r="N389" s="4">
        <v>14976000</v>
      </c>
      <c r="O389" s="13">
        <v>3120000</v>
      </c>
      <c r="P389" s="14">
        <f t="shared" si="6"/>
        <v>0.109824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58384600</v>
      </c>
      <c r="J390" s="4">
        <v>66615400</v>
      </c>
      <c r="K390" s="4">
        <v>12480000</v>
      </c>
      <c r="L390" s="4">
        <v>45904600</v>
      </c>
      <c r="M390" s="4">
        <v>6240000</v>
      </c>
      <c r="N390" s="4">
        <v>6240000</v>
      </c>
      <c r="O390" s="13">
        <v>0</v>
      </c>
      <c r="P390" s="14">
        <f aca="true" t="shared" si="7" ref="P390:P413">+K390/H390</f>
        <v>0.09984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14976000</v>
      </c>
      <c r="J391" s="4">
        <v>110024000</v>
      </c>
      <c r="K391" s="4">
        <v>14976000</v>
      </c>
      <c r="L391" s="4">
        <v>0</v>
      </c>
      <c r="M391" s="4">
        <v>11856000</v>
      </c>
      <c r="N391" s="4">
        <v>8736000</v>
      </c>
      <c r="O391" s="13">
        <v>3120000</v>
      </c>
      <c r="P391" s="14">
        <f t="shared" si="7"/>
        <v>0.119808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45500000</v>
      </c>
      <c r="J392" s="4">
        <v>79500000</v>
      </c>
      <c r="K392" s="4">
        <v>31980213</v>
      </c>
      <c r="L392" s="4">
        <v>13519787</v>
      </c>
      <c r="M392" s="4">
        <v>24873499</v>
      </c>
      <c r="N392" s="4">
        <v>17766785</v>
      </c>
      <c r="O392" s="13">
        <v>7106714</v>
      </c>
      <c r="P392" s="14">
        <f t="shared" si="7"/>
        <v>0.255841704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45500000</v>
      </c>
      <c r="J393" s="4">
        <v>79500000</v>
      </c>
      <c r="K393" s="4">
        <v>31980213</v>
      </c>
      <c r="L393" s="4">
        <v>13519787</v>
      </c>
      <c r="M393" s="4">
        <v>24873499</v>
      </c>
      <c r="N393" s="4">
        <v>17766785</v>
      </c>
      <c r="O393" s="13">
        <v>7106714</v>
      </c>
      <c r="P393" s="14">
        <f t="shared" si="7"/>
        <v>0.255841704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0</v>
      </c>
      <c r="G394" s="4">
        <v>0</v>
      </c>
      <c r="H394" s="4">
        <v>24449845368.78</v>
      </c>
      <c r="I394" s="4">
        <v>13377029384.93</v>
      </c>
      <c r="J394" s="4">
        <v>11072815983.85</v>
      </c>
      <c r="K394" s="4">
        <v>8438466099.23</v>
      </c>
      <c r="L394" s="4">
        <v>4938563285.7</v>
      </c>
      <c r="M394" s="4">
        <v>7607994424.33</v>
      </c>
      <c r="N394" s="4">
        <v>7607994424.33</v>
      </c>
      <c r="O394" s="13">
        <v>0</v>
      </c>
      <c r="P394" s="14">
        <f t="shared" si="7"/>
        <v>0.3451337205594386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0</v>
      </c>
      <c r="G395" s="4">
        <v>0</v>
      </c>
      <c r="H395" s="4">
        <v>24449845368.78</v>
      </c>
      <c r="I395" s="4">
        <v>13377029384.93</v>
      </c>
      <c r="J395" s="4">
        <v>11072815983.85</v>
      </c>
      <c r="K395" s="4">
        <v>8438466099.23</v>
      </c>
      <c r="L395" s="4">
        <v>4938563285.7</v>
      </c>
      <c r="M395" s="4">
        <v>7607994424.33</v>
      </c>
      <c r="N395" s="4">
        <v>7607994424.33</v>
      </c>
      <c r="O395" s="13">
        <v>0</v>
      </c>
      <c r="P395" s="14">
        <f t="shared" si="7"/>
        <v>0.3451337205594386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0</v>
      </c>
      <c r="J396" s="4">
        <v>224052667</v>
      </c>
      <c r="K396" s="4">
        <v>0</v>
      </c>
      <c r="L396" s="4">
        <v>0</v>
      </c>
      <c r="M396" s="4">
        <v>0</v>
      </c>
      <c r="N396" s="4">
        <v>0</v>
      </c>
      <c r="O396" s="13">
        <v>0</v>
      </c>
      <c r="P396" s="14">
        <f t="shared" si="7"/>
        <v>0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0</v>
      </c>
      <c r="J397" s="4">
        <v>224052667</v>
      </c>
      <c r="K397" s="4">
        <v>0</v>
      </c>
      <c r="L397" s="4">
        <v>0</v>
      </c>
      <c r="M397" s="4">
        <v>0</v>
      </c>
      <c r="N397" s="4">
        <v>0</v>
      </c>
      <c r="O397" s="13">
        <v>0</v>
      </c>
      <c r="P397" s="14">
        <f t="shared" si="7"/>
        <v>0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0</v>
      </c>
      <c r="J398" s="4">
        <v>224052667</v>
      </c>
      <c r="K398" s="4">
        <v>0</v>
      </c>
      <c r="L398" s="4">
        <v>0</v>
      </c>
      <c r="M398" s="4">
        <v>0</v>
      </c>
      <c r="N398" s="4">
        <v>0</v>
      </c>
      <c r="O398" s="13">
        <v>0</v>
      </c>
      <c r="P398" s="14">
        <f t="shared" si="7"/>
        <v>0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0</v>
      </c>
      <c r="J399" s="4">
        <v>224052667</v>
      </c>
      <c r="K399" s="4">
        <v>0</v>
      </c>
      <c r="L399" s="4">
        <v>0</v>
      </c>
      <c r="M399" s="4">
        <v>0</v>
      </c>
      <c r="N399" s="4">
        <v>0</v>
      </c>
      <c r="O399" s="13">
        <v>0</v>
      </c>
      <c r="P399" s="14">
        <f t="shared" si="7"/>
        <v>0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5242573672.6</v>
      </c>
      <c r="J400" s="4">
        <v>1030924200.15</v>
      </c>
      <c r="K400" s="4">
        <v>2557194491.9</v>
      </c>
      <c r="L400" s="4">
        <v>2685379180.7</v>
      </c>
      <c r="M400" s="4">
        <v>2184139444</v>
      </c>
      <c r="N400" s="4">
        <v>2184139444</v>
      </c>
      <c r="O400" s="13">
        <v>0</v>
      </c>
      <c r="P400" s="14">
        <f t="shared" si="7"/>
        <v>0.4076186114619736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7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7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7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967827498</v>
      </c>
      <c r="J404" s="4">
        <v>32172502</v>
      </c>
      <c r="K404" s="4">
        <v>193999920</v>
      </c>
      <c r="L404" s="4">
        <v>773827578</v>
      </c>
      <c r="M404" s="4">
        <v>0</v>
      </c>
      <c r="N404" s="4">
        <v>0</v>
      </c>
      <c r="O404" s="13">
        <v>0</v>
      </c>
      <c r="P404" s="14">
        <f t="shared" si="7"/>
        <v>0.19399992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967827498</v>
      </c>
      <c r="J405" s="4">
        <v>32172502</v>
      </c>
      <c r="K405" s="4">
        <v>193999920</v>
      </c>
      <c r="L405" s="4">
        <v>773827578</v>
      </c>
      <c r="M405" s="4">
        <v>0</v>
      </c>
      <c r="N405" s="4">
        <v>0</v>
      </c>
      <c r="O405" s="13">
        <v>0</v>
      </c>
      <c r="P405" s="14">
        <f t="shared" si="7"/>
        <v>0.19399992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967827498</v>
      </c>
      <c r="J406" s="4">
        <v>32172502</v>
      </c>
      <c r="K406" s="4">
        <v>193999920</v>
      </c>
      <c r="L406" s="4">
        <v>773827578</v>
      </c>
      <c r="M406" s="4">
        <v>0</v>
      </c>
      <c r="N406" s="4">
        <v>0</v>
      </c>
      <c r="O406" s="13">
        <v>0</v>
      </c>
      <c r="P406" s="14">
        <f t="shared" si="7"/>
        <v>0.19399992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2090606730.6</v>
      </c>
      <c r="J407" s="4">
        <v>945540276.93</v>
      </c>
      <c r="K407" s="4">
        <v>179055127.9</v>
      </c>
      <c r="L407" s="4">
        <v>1911551602.7</v>
      </c>
      <c r="M407" s="4">
        <v>0</v>
      </c>
      <c r="N407" s="4">
        <v>0</v>
      </c>
      <c r="O407" s="13">
        <v>0</v>
      </c>
      <c r="P407" s="14">
        <f t="shared" si="7"/>
        <v>0.058974459226092256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2090606730.6</v>
      </c>
      <c r="J408" s="4">
        <v>945540276.93</v>
      </c>
      <c r="K408" s="4">
        <v>179055127.9</v>
      </c>
      <c r="L408" s="4">
        <v>1911551602.7</v>
      </c>
      <c r="M408" s="4">
        <v>0</v>
      </c>
      <c r="N408" s="4">
        <v>0</v>
      </c>
      <c r="O408" s="13">
        <v>0</v>
      </c>
      <c r="P408" s="14">
        <f t="shared" si="7"/>
        <v>0.058974459226092256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2090606730.6</v>
      </c>
      <c r="J409" s="4">
        <v>945540276.93</v>
      </c>
      <c r="K409" s="4">
        <v>179055127.9</v>
      </c>
      <c r="L409" s="4">
        <v>1911551602.7</v>
      </c>
      <c r="M409" s="4">
        <v>0</v>
      </c>
      <c r="N409" s="4">
        <v>0</v>
      </c>
      <c r="O409" s="13">
        <v>0</v>
      </c>
      <c r="P409" s="14">
        <f t="shared" si="7"/>
        <v>0.058974459226092256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200000000</v>
      </c>
      <c r="J410" s="4">
        <v>704012692.92</v>
      </c>
      <c r="K410" s="4">
        <v>0</v>
      </c>
      <c r="L410" s="4">
        <v>200000000</v>
      </c>
      <c r="M410" s="4">
        <v>0</v>
      </c>
      <c r="N410" s="4">
        <v>0</v>
      </c>
      <c r="O410" s="13">
        <v>0</v>
      </c>
      <c r="P410" s="14">
        <f t="shared" si="7"/>
        <v>0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7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7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7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200000000</v>
      </c>
      <c r="J414" s="4">
        <v>209313113</v>
      </c>
      <c r="K414" s="4">
        <v>0</v>
      </c>
      <c r="L414" s="4">
        <v>200000000</v>
      </c>
      <c r="M414" s="4">
        <v>0</v>
      </c>
      <c r="N414" s="4">
        <v>0</v>
      </c>
      <c r="O414" s="13">
        <v>0</v>
      </c>
      <c r="P414" s="14"/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200000000</v>
      </c>
      <c r="J415" s="4">
        <v>209313113</v>
      </c>
      <c r="K415" s="4">
        <v>0</v>
      </c>
      <c r="L415" s="4">
        <v>200000000</v>
      </c>
      <c r="M415" s="4">
        <v>0</v>
      </c>
      <c r="N415" s="4">
        <v>0</v>
      </c>
      <c r="O415" s="13">
        <v>0</v>
      </c>
      <c r="P415" s="14"/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200000000</v>
      </c>
      <c r="J416" s="4">
        <v>209313113</v>
      </c>
      <c r="K416" s="4">
        <v>0</v>
      </c>
      <c r="L416" s="4">
        <v>200000000</v>
      </c>
      <c r="M416" s="4">
        <v>0</v>
      </c>
      <c r="N416" s="4">
        <v>0</v>
      </c>
      <c r="O416" s="13">
        <v>0</v>
      </c>
      <c r="P416" s="14"/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0</v>
      </c>
      <c r="J417" s="4">
        <v>49286450</v>
      </c>
      <c r="K417" s="4">
        <v>0</v>
      </c>
      <c r="L417" s="4">
        <v>0</v>
      </c>
      <c r="M417" s="4">
        <v>0</v>
      </c>
      <c r="N417" s="4">
        <v>0</v>
      </c>
      <c r="O417" s="13">
        <v>0</v>
      </c>
      <c r="P417" s="14">
        <f aca="true" t="shared" si="8" ref="P417:P425">+K417/H417</f>
        <v>0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0</v>
      </c>
      <c r="J418" s="4">
        <v>49286450</v>
      </c>
      <c r="K418" s="4">
        <v>0</v>
      </c>
      <c r="L418" s="4">
        <v>0</v>
      </c>
      <c r="M418" s="4">
        <v>0</v>
      </c>
      <c r="N418" s="4">
        <v>0</v>
      </c>
      <c r="O418" s="13">
        <v>0</v>
      </c>
      <c r="P418" s="14">
        <f t="shared" si="8"/>
        <v>0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0</v>
      </c>
      <c r="J419" s="4">
        <v>49286450</v>
      </c>
      <c r="K419" s="4">
        <v>0</v>
      </c>
      <c r="L419" s="4">
        <v>0</v>
      </c>
      <c r="M419" s="4">
        <v>0</v>
      </c>
      <c r="N419" s="4">
        <v>0</v>
      </c>
      <c r="O419" s="13">
        <v>0</v>
      </c>
      <c r="P419" s="14">
        <f t="shared" si="8"/>
        <v>0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0</v>
      </c>
      <c r="J420" s="4">
        <v>49286450</v>
      </c>
      <c r="K420" s="4">
        <v>0</v>
      </c>
      <c r="L420" s="4">
        <v>0</v>
      </c>
      <c r="M420" s="4">
        <v>0</v>
      </c>
      <c r="N420" s="4">
        <v>0</v>
      </c>
      <c r="O420" s="13">
        <v>0</v>
      </c>
      <c r="P420" s="14">
        <f t="shared" si="8"/>
        <v>0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355939029</v>
      </c>
      <c r="J421" s="4">
        <v>3865238451.8</v>
      </c>
      <c r="K421" s="4">
        <v>100000000</v>
      </c>
      <c r="L421" s="4">
        <v>255939029</v>
      </c>
      <c r="M421" s="4">
        <v>0</v>
      </c>
      <c r="N421" s="4">
        <v>0</v>
      </c>
      <c r="O421" s="13">
        <v>0</v>
      </c>
      <c r="P421" s="14">
        <f t="shared" si="8"/>
        <v>0.023690072368397062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321539029</v>
      </c>
      <c r="J422" s="4">
        <v>2945091567.38</v>
      </c>
      <c r="K422" s="4">
        <v>100000000</v>
      </c>
      <c r="L422" s="4">
        <v>221539029</v>
      </c>
      <c r="M422" s="4">
        <v>0</v>
      </c>
      <c r="N422" s="4">
        <v>0</v>
      </c>
      <c r="O422" s="13">
        <v>0</v>
      </c>
      <c r="P422" s="14">
        <f t="shared" si="8"/>
        <v>0.03061258291978822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321539029</v>
      </c>
      <c r="J423" s="4">
        <v>349975508.08</v>
      </c>
      <c r="K423" s="4">
        <v>100000000</v>
      </c>
      <c r="L423" s="4">
        <v>221539029</v>
      </c>
      <c r="M423" s="4">
        <v>0</v>
      </c>
      <c r="N423" s="4">
        <v>0</v>
      </c>
      <c r="O423" s="13">
        <v>0</v>
      </c>
      <c r="P423" s="14">
        <f t="shared" si="8"/>
        <v>0.1489171037679064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265445424</v>
      </c>
      <c r="J424" s="4">
        <v>343257401.59</v>
      </c>
      <c r="K424" s="4">
        <v>100000000</v>
      </c>
      <c r="L424" s="4">
        <v>165445424</v>
      </c>
      <c r="M424" s="4">
        <v>0</v>
      </c>
      <c r="N424" s="4">
        <v>0</v>
      </c>
      <c r="O424" s="13">
        <v>0</v>
      </c>
      <c r="P424" s="14">
        <f t="shared" si="8"/>
        <v>0.1642837782181684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56093605</v>
      </c>
      <c r="J425" s="4">
        <v>6718106.49</v>
      </c>
      <c r="K425" s="4">
        <v>0</v>
      </c>
      <c r="L425" s="4">
        <v>56093605</v>
      </c>
      <c r="M425" s="4">
        <v>0</v>
      </c>
      <c r="N425" s="4">
        <v>0</v>
      </c>
      <c r="O425" s="13">
        <v>0</v>
      </c>
      <c r="P425" s="14">
        <f t="shared" si="8"/>
        <v>0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/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/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/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34400000</v>
      </c>
      <c r="J429" s="4">
        <v>920146884.42</v>
      </c>
      <c r="K429" s="4">
        <v>0</v>
      </c>
      <c r="L429" s="4">
        <v>34400000</v>
      </c>
      <c r="M429" s="4">
        <v>0</v>
      </c>
      <c r="N429" s="4">
        <v>0</v>
      </c>
      <c r="O429" s="13">
        <v>0</v>
      </c>
      <c r="P429" s="14"/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34400000</v>
      </c>
      <c r="J430" s="4">
        <v>920146884.42</v>
      </c>
      <c r="K430" s="4">
        <v>0</v>
      </c>
      <c r="L430" s="4">
        <v>34400000</v>
      </c>
      <c r="M430" s="4">
        <v>0</v>
      </c>
      <c r="N430" s="4">
        <v>0</v>
      </c>
      <c r="O430" s="13">
        <v>0</v>
      </c>
      <c r="P430" s="14"/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34400000</v>
      </c>
      <c r="J431" s="4">
        <v>235993884.42</v>
      </c>
      <c r="K431" s="4">
        <v>0</v>
      </c>
      <c r="L431" s="4">
        <v>34400000</v>
      </c>
      <c r="M431" s="4">
        <v>0</v>
      </c>
      <c r="N431" s="4">
        <v>0</v>
      </c>
      <c r="O431" s="13">
        <v>0</v>
      </c>
      <c r="P431" s="14"/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0</v>
      </c>
      <c r="J432" s="4">
        <v>684153000</v>
      </c>
      <c r="K432" s="4">
        <v>0</v>
      </c>
      <c r="L432" s="4">
        <v>0</v>
      </c>
      <c r="M432" s="4">
        <v>0</v>
      </c>
      <c r="N432" s="4">
        <v>0</v>
      </c>
      <c r="O432" s="13">
        <v>0</v>
      </c>
      <c r="P432" s="14"/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0</v>
      </c>
      <c r="G433" s="4">
        <v>0</v>
      </c>
      <c r="H433" s="4">
        <v>12777818205.31</v>
      </c>
      <c r="I433" s="4">
        <v>7578516683.33</v>
      </c>
      <c r="J433" s="4">
        <v>5199301521.98</v>
      </c>
      <c r="K433" s="4">
        <v>5781271607.33</v>
      </c>
      <c r="L433" s="4">
        <v>1797245076</v>
      </c>
      <c r="M433" s="4">
        <v>5423854980.33</v>
      </c>
      <c r="N433" s="4">
        <v>5423854980.33</v>
      </c>
      <c r="O433" s="13">
        <v>0</v>
      </c>
      <c r="P433" s="14">
        <f>+K433/H433</f>
        <v>0.4524459116915212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0</v>
      </c>
      <c r="G434" s="4">
        <v>0</v>
      </c>
      <c r="H434" s="4">
        <v>12777818205.31</v>
      </c>
      <c r="I434" s="4">
        <v>7578516683.33</v>
      </c>
      <c r="J434" s="4">
        <v>5199301521.98</v>
      </c>
      <c r="K434" s="4">
        <v>5781271607.33</v>
      </c>
      <c r="L434" s="4">
        <v>1797245076</v>
      </c>
      <c r="M434" s="4">
        <v>5423854980.33</v>
      </c>
      <c r="N434" s="4">
        <v>5423854980.33</v>
      </c>
      <c r="O434" s="13">
        <v>0</v>
      </c>
      <c r="P434" s="14">
        <f>+K434/H434</f>
        <v>0.4524459116915212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0</v>
      </c>
      <c r="G435" s="4">
        <v>0</v>
      </c>
      <c r="H435" s="4">
        <v>2995689260.98</v>
      </c>
      <c r="I435" s="4">
        <v>2154661703</v>
      </c>
      <c r="J435" s="4">
        <v>841027557.98</v>
      </c>
      <c r="K435" s="4">
        <v>357416627</v>
      </c>
      <c r="L435" s="4">
        <v>1797245076</v>
      </c>
      <c r="M435" s="4">
        <v>0</v>
      </c>
      <c r="N435" s="4">
        <v>0</v>
      </c>
      <c r="O435" s="13">
        <v>0</v>
      </c>
      <c r="P435" s="14">
        <f>+K435/H435</f>
        <v>0.11931031420898304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0</v>
      </c>
      <c r="G436" s="4">
        <v>0</v>
      </c>
      <c r="H436" s="4">
        <v>2995689260.98</v>
      </c>
      <c r="I436" s="4">
        <v>2154661703</v>
      </c>
      <c r="J436" s="4">
        <v>841027557.98</v>
      </c>
      <c r="K436" s="4">
        <v>357416627</v>
      </c>
      <c r="L436" s="4">
        <v>1797245076</v>
      </c>
      <c r="M436" s="4">
        <v>0</v>
      </c>
      <c r="N436" s="4">
        <v>0</v>
      </c>
      <c r="O436" s="13">
        <v>0</v>
      </c>
      <c r="P436" s="14">
        <f>+K436/H436</f>
        <v>0.11931031420898304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5423854980.33</v>
      </c>
      <c r="J437" s="4">
        <v>4358273964</v>
      </c>
      <c r="K437" s="4">
        <v>5423854980.33</v>
      </c>
      <c r="L437" s="4">
        <v>0</v>
      </c>
      <c r="M437" s="4">
        <v>5423854980.33</v>
      </c>
      <c r="N437" s="4">
        <v>5423854980.33</v>
      </c>
      <c r="O437" s="13">
        <v>0</v>
      </c>
      <c r="P437" s="14">
        <f>+K437/H437</f>
        <v>0.5544657007893788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0</v>
      </c>
      <c r="J438" s="4">
        <v>4358273964</v>
      </c>
      <c r="K438" s="4">
        <v>0</v>
      </c>
      <c r="L438" s="4">
        <v>0</v>
      </c>
      <c r="M438" s="4">
        <v>0</v>
      </c>
      <c r="N438" s="4">
        <v>0</v>
      </c>
      <c r="O438" s="13">
        <v>0</v>
      </c>
      <c r="P438" s="14"/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aca="true" t="shared" si="9" ref="P439:P464">+K439/H439</f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9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10450143092.38</v>
      </c>
      <c r="N441" s="4">
        <v>9913431613.58</v>
      </c>
      <c r="O441" s="13">
        <v>536711478.8</v>
      </c>
      <c r="P441" s="14">
        <f t="shared" si="9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10450143092.38</v>
      </c>
      <c r="N442" s="4">
        <v>9913431613.58</v>
      </c>
      <c r="O442" s="13">
        <v>536711478.8</v>
      </c>
      <c r="P442" s="14">
        <f t="shared" si="9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440980989.91</v>
      </c>
      <c r="N443" s="4">
        <v>422880989.91</v>
      </c>
      <c r="O443" s="13">
        <v>18100000</v>
      </c>
      <c r="P443" s="14">
        <f t="shared" si="9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4900803028.6</v>
      </c>
      <c r="N444" s="4">
        <v>4899254456.6</v>
      </c>
      <c r="O444" s="13">
        <v>1548572</v>
      </c>
      <c r="P444" s="14">
        <f t="shared" si="9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5108359073.87</v>
      </c>
      <c r="N445" s="4">
        <v>4591296167.07</v>
      </c>
      <c r="O445" s="13">
        <v>517062906.8</v>
      </c>
      <c r="P445" s="14">
        <f t="shared" si="9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41224800</v>
      </c>
      <c r="N446" s="4">
        <v>41224800</v>
      </c>
      <c r="O446" s="13">
        <v>0</v>
      </c>
      <c r="P446" s="14">
        <f t="shared" si="9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172928138</v>
      </c>
      <c r="N447" s="4">
        <v>172928138</v>
      </c>
      <c r="O447" s="13">
        <v>0</v>
      </c>
      <c r="P447" s="14">
        <f t="shared" si="9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33732620</v>
      </c>
      <c r="N448" s="4">
        <v>32750205</v>
      </c>
      <c r="O448" s="13">
        <v>982415</v>
      </c>
      <c r="P448" s="14">
        <f t="shared" si="9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16802667</v>
      </c>
      <c r="N449" s="4">
        <v>16802667</v>
      </c>
      <c r="O449" s="13">
        <v>0</v>
      </c>
      <c r="P449" s="14">
        <f t="shared" si="9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598803294</v>
      </c>
      <c r="N450" s="4">
        <v>301303294</v>
      </c>
      <c r="O450" s="13">
        <v>297500000</v>
      </c>
      <c r="P450" s="14">
        <f t="shared" si="9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296626919.6</v>
      </c>
      <c r="N451" s="4">
        <v>213998087.6</v>
      </c>
      <c r="O451" s="13">
        <v>82628832</v>
      </c>
      <c r="P451" s="14">
        <f t="shared" si="9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9664940</v>
      </c>
      <c r="N452" s="4">
        <v>9664940</v>
      </c>
      <c r="O452" s="13">
        <v>0</v>
      </c>
      <c r="P452" s="14">
        <f t="shared" si="9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3637846</v>
      </c>
      <c r="N453" s="4">
        <v>3637846</v>
      </c>
      <c r="O453" s="13">
        <v>0</v>
      </c>
      <c r="P453" s="14">
        <f t="shared" si="9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83800000</v>
      </c>
      <c r="N454" s="4">
        <v>83800000</v>
      </c>
      <c r="O454" s="13">
        <v>0</v>
      </c>
      <c r="P454" s="14">
        <f t="shared" si="9"/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90399000</v>
      </c>
      <c r="N455" s="4">
        <v>90399000</v>
      </c>
      <c r="O455" s="13">
        <v>0</v>
      </c>
      <c r="P455" s="14">
        <f t="shared" si="9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87524000</v>
      </c>
      <c r="N456" s="4">
        <v>87524000</v>
      </c>
      <c r="O456" s="13">
        <v>0</v>
      </c>
      <c r="P456" s="14">
        <f t="shared" si="9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1636412306.65</v>
      </c>
      <c r="N457" s="4">
        <v>1611412306.65</v>
      </c>
      <c r="O457" s="13">
        <v>25000000</v>
      </c>
      <c r="P457" s="14">
        <f t="shared" si="9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255231070</v>
      </c>
      <c r="N458" s="4">
        <v>255231070</v>
      </c>
      <c r="O458" s="13">
        <v>0</v>
      </c>
      <c r="P458" s="14">
        <f t="shared" si="9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30000000</v>
      </c>
      <c r="N459" s="4">
        <v>30000000</v>
      </c>
      <c r="O459" s="13">
        <v>0</v>
      </c>
      <c r="P459" s="14">
        <f t="shared" si="9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96531692</v>
      </c>
      <c r="N460" s="4">
        <v>88531692</v>
      </c>
      <c r="O460" s="13">
        <v>8000000</v>
      </c>
      <c r="P460" s="14">
        <f t="shared" si="9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87842994</v>
      </c>
      <c r="N461" s="4">
        <v>87842994</v>
      </c>
      <c r="O461" s="13">
        <v>0</v>
      </c>
      <c r="P461" s="14">
        <f t="shared" si="9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9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38000000</v>
      </c>
      <c r="N463" s="4">
        <v>38000000</v>
      </c>
      <c r="O463" s="13">
        <v>0</v>
      </c>
      <c r="P463" s="14">
        <f t="shared" si="9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0</v>
      </c>
      <c r="N464" s="4">
        <v>0</v>
      </c>
      <c r="O464" s="13">
        <v>0</v>
      </c>
      <c r="P464" s="14">
        <f t="shared" si="9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394958279.78</v>
      </c>
      <c r="N465" s="4">
        <v>302633575.98</v>
      </c>
      <c r="O465" s="13">
        <v>92324703.8</v>
      </c>
      <c r="P465" s="14">
        <f aca="true" t="shared" si="10" ref="P465:P477">+K465/H465</f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105966800</v>
      </c>
      <c r="N466" s="4">
        <v>105966800</v>
      </c>
      <c r="O466" s="13">
        <v>0</v>
      </c>
      <c r="P466" s="14">
        <f t="shared" si="10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82000000</v>
      </c>
      <c r="N467" s="4">
        <v>82000000</v>
      </c>
      <c r="O467" s="13">
        <v>0</v>
      </c>
      <c r="P467" s="14">
        <f t="shared" si="10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10000000</v>
      </c>
      <c r="N468" s="4">
        <v>10000000</v>
      </c>
      <c r="O468" s="13">
        <v>0</v>
      </c>
      <c r="P468" s="14">
        <f t="shared" si="10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142741400.87</v>
      </c>
      <c r="N469" s="4">
        <v>142741400.87</v>
      </c>
      <c r="O469" s="13">
        <v>0</v>
      </c>
      <c r="P469" s="14">
        <f t="shared" si="10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0</v>
      </c>
      <c r="N470" s="4">
        <v>0</v>
      </c>
      <c r="O470" s="13">
        <v>0</v>
      </c>
      <c r="P470" s="14">
        <f t="shared" si="10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679592851.82</v>
      </c>
      <c r="N471" s="4">
        <v>668965895.82</v>
      </c>
      <c r="O471" s="13">
        <v>10626956</v>
      </c>
      <c r="P471" s="14">
        <f t="shared" si="10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10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10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10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6857143</v>
      </c>
      <c r="N475" s="4">
        <v>6857143</v>
      </c>
      <c r="O475" s="13">
        <v>0</v>
      </c>
      <c r="P475" s="14">
        <f t="shared" si="10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14244900</v>
      </c>
      <c r="N476" s="4">
        <v>14244900</v>
      </c>
      <c r="O476" s="13">
        <v>0</v>
      </c>
      <c r="P476" s="14">
        <f t="shared" si="10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10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0</v>
      </c>
      <c r="H478" s="4">
        <v>7915797531.31</v>
      </c>
      <c r="I478" s="4">
        <v>139098936.6</v>
      </c>
      <c r="J478" s="4">
        <v>7776698594.71</v>
      </c>
      <c r="K478" s="4">
        <v>139098936.6</v>
      </c>
      <c r="L478" s="4">
        <v>0</v>
      </c>
      <c r="M478" s="4">
        <v>0</v>
      </c>
      <c r="N478" s="4">
        <v>0</v>
      </c>
      <c r="O478" s="13">
        <v>0</v>
      </c>
      <c r="P478" s="14"/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0</v>
      </c>
      <c r="J479" s="4">
        <v>323522289.27</v>
      </c>
      <c r="K479" s="4">
        <v>0</v>
      </c>
      <c r="L479" s="4">
        <v>0</v>
      </c>
      <c r="M479" s="4">
        <v>0</v>
      </c>
      <c r="N479" s="4">
        <v>0</v>
      </c>
      <c r="O479" s="13">
        <v>0</v>
      </c>
      <c r="P479" s="14"/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0</v>
      </c>
      <c r="J480" s="4">
        <v>486048021.86</v>
      </c>
      <c r="K480" s="4">
        <v>0</v>
      </c>
      <c r="L480" s="4">
        <v>0</v>
      </c>
      <c r="M480" s="4">
        <v>0</v>
      </c>
      <c r="N480" s="4">
        <v>0</v>
      </c>
      <c r="O480" s="13">
        <v>0</v>
      </c>
      <c r="P480" s="14"/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0</v>
      </c>
      <c r="H481" s="4">
        <v>7106227220.18</v>
      </c>
      <c r="I481" s="4">
        <v>139098936.6</v>
      </c>
      <c r="J481" s="4">
        <v>6967128283.58</v>
      </c>
      <c r="K481" s="4">
        <v>139098936.6</v>
      </c>
      <c r="L481" s="4">
        <v>0</v>
      </c>
      <c r="M481" s="4">
        <v>0</v>
      </c>
      <c r="N481" s="4">
        <v>0</v>
      </c>
      <c r="O481" s="13">
        <v>0</v>
      </c>
      <c r="P481" s="14"/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325740167286.72</v>
      </c>
      <c r="E482" s="4">
        <v>0</v>
      </c>
      <c r="F482" s="4">
        <v>0</v>
      </c>
      <c r="G482" s="4">
        <v>0</v>
      </c>
      <c r="H482" s="4">
        <v>833522132127.72</v>
      </c>
      <c r="I482" s="4">
        <v>426914695018.92</v>
      </c>
      <c r="J482" s="4">
        <v>406607437108.8</v>
      </c>
      <c r="K482" s="4">
        <v>390049620856.66</v>
      </c>
      <c r="L482" s="4">
        <v>36865074162.26</v>
      </c>
      <c r="M482" s="4">
        <v>147032243197.85</v>
      </c>
      <c r="N482" s="4">
        <v>143628806885.4</v>
      </c>
      <c r="O482" s="13">
        <v>3403436312.45</v>
      </c>
      <c r="P482" s="14">
        <f aca="true" t="shared" si="11" ref="P482:P517">+K482/H482</f>
        <v>0.46795352615411173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0</v>
      </c>
      <c r="F483" s="4">
        <v>0</v>
      </c>
      <c r="G483" s="4">
        <v>0</v>
      </c>
      <c r="H483" s="4">
        <v>16194928985</v>
      </c>
      <c r="I483" s="4">
        <v>12414926432</v>
      </c>
      <c r="J483" s="4">
        <v>3780002553</v>
      </c>
      <c r="K483" s="4">
        <v>303847647.01</v>
      </c>
      <c r="L483" s="4">
        <v>12111078784.99</v>
      </c>
      <c r="M483" s="4">
        <v>56560000</v>
      </c>
      <c r="N483" s="4">
        <v>50070400</v>
      </c>
      <c r="O483" s="13">
        <v>6489600</v>
      </c>
      <c r="P483" s="14">
        <f t="shared" si="11"/>
        <v>0.018761900548710558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1241285551</v>
      </c>
      <c r="J484" s="4">
        <v>158714449</v>
      </c>
      <c r="K484" s="4">
        <v>76028800</v>
      </c>
      <c r="L484" s="4">
        <v>1165256751</v>
      </c>
      <c r="M484" s="4">
        <v>56560000</v>
      </c>
      <c r="N484" s="4">
        <v>50070400</v>
      </c>
      <c r="O484" s="13">
        <v>6489600</v>
      </c>
      <c r="P484" s="14">
        <f t="shared" si="11"/>
        <v>0.05430628571428572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1241285551</v>
      </c>
      <c r="J485" s="4">
        <v>158714449</v>
      </c>
      <c r="K485" s="4">
        <v>76028800</v>
      </c>
      <c r="L485" s="4">
        <v>1165256751</v>
      </c>
      <c r="M485" s="4">
        <v>56560000</v>
      </c>
      <c r="N485" s="4">
        <v>50070400</v>
      </c>
      <c r="O485" s="13">
        <v>6489600</v>
      </c>
      <c r="P485" s="14">
        <f t="shared" si="11"/>
        <v>0.05430628571428572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1241285551</v>
      </c>
      <c r="J486" s="4">
        <v>158714449</v>
      </c>
      <c r="K486" s="4">
        <v>76028800</v>
      </c>
      <c r="L486" s="4">
        <v>1165256751</v>
      </c>
      <c r="M486" s="4">
        <v>56560000</v>
      </c>
      <c r="N486" s="4">
        <v>50070400</v>
      </c>
      <c r="O486" s="13">
        <v>6489600</v>
      </c>
      <c r="P486" s="14">
        <f t="shared" si="11"/>
        <v>0.05430628571428572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324028800</v>
      </c>
      <c r="J487" s="4">
        <v>120583676</v>
      </c>
      <c r="K487" s="4">
        <v>76028800</v>
      </c>
      <c r="L487" s="4">
        <v>248000000</v>
      </c>
      <c r="M487" s="4">
        <v>56560000</v>
      </c>
      <c r="N487" s="4">
        <v>50070400</v>
      </c>
      <c r="O487" s="13">
        <v>6489600</v>
      </c>
      <c r="P487" s="14">
        <f t="shared" si="11"/>
        <v>0.17100014980236408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917256751</v>
      </c>
      <c r="J488" s="4">
        <v>38130773</v>
      </c>
      <c r="K488" s="4">
        <v>0</v>
      </c>
      <c r="L488" s="4">
        <v>917256751</v>
      </c>
      <c r="M488" s="4">
        <v>0</v>
      </c>
      <c r="N488" s="4">
        <v>0</v>
      </c>
      <c r="O488" s="13">
        <v>0</v>
      </c>
      <c r="P488" s="14">
        <f t="shared" si="11"/>
        <v>0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227818847.01</v>
      </c>
      <c r="L489" s="4">
        <v>10931822033.99</v>
      </c>
      <c r="M489" s="4">
        <v>0</v>
      </c>
      <c r="N489" s="4">
        <v>0</v>
      </c>
      <c r="O489" s="13">
        <v>0</v>
      </c>
      <c r="P489" s="14">
        <f t="shared" si="11"/>
        <v>0.020414532101823823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227818847.01</v>
      </c>
      <c r="L490" s="4">
        <v>10931822033.99</v>
      </c>
      <c r="M490" s="4">
        <v>0</v>
      </c>
      <c r="N490" s="4">
        <v>0</v>
      </c>
      <c r="O490" s="13">
        <v>0</v>
      </c>
      <c r="P490" s="14">
        <f t="shared" si="11"/>
        <v>0.020414532101823823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227818847.01</v>
      </c>
      <c r="L491" s="4">
        <v>10931822033.99</v>
      </c>
      <c r="M491" s="4">
        <v>0</v>
      </c>
      <c r="N491" s="4">
        <v>0</v>
      </c>
      <c r="O491" s="13">
        <v>0</v>
      </c>
      <c r="P491" s="14">
        <f t="shared" si="11"/>
        <v>0.020414532101823823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227818847.01</v>
      </c>
      <c r="L492" s="4">
        <v>10931822033.99</v>
      </c>
      <c r="M492" s="4">
        <v>0</v>
      </c>
      <c r="N492" s="4">
        <v>0</v>
      </c>
      <c r="O492" s="13">
        <v>0</v>
      </c>
      <c r="P492" s="14">
        <f t="shared" si="11"/>
        <v>0.020414532101823823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0</v>
      </c>
      <c r="F493" s="4">
        <v>0</v>
      </c>
      <c r="G493" s="4">
        <v>0</v>
      </c>
      <c r="H493" s="4">
        <v>3635288104</v>
      </c>
      <c r="I493" s="4">
        <v>14000000</v>
      </c>
      <c r="J493" s="4">
        <v>3621288104</v>
      </c>
      <c r="K493" s="4">
        <v>0</v>
      </c>
      <c r="L493" s="4">
        <v>14000000</v>
      </c>
      <c r="M493" s="4">
        <v>0</v>
      </c>
      <c r="N493" s="4">
        <v>0</v>
      </c>
      <c r="O493" s="13">
        <v>0</v>
      </c>
      <c r="P493" s="14">
        <f t="shared" si="11"/>
        <v>0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0</v>
      </c>
      <c r="F494" s="4">
        <v>0</v>
      </c>
      <c r="G494" s="4">
        <v>0</v>
      </c>
      <c r="H494" s="4">
        <v>1817644052</v>
      </c>
      <c r="I494" s="4">
        <v>14000000</v>
      </c>
      <c r="J494" s="4">
        <v>1803644052</v>
      </c>
      <c r="K494" s="4">
        <v>0</v>
      </c>
      <c r="L494" s="4">
        <v>14000000</v>
      </c>
      <c r="M494" s="4">
        <v>0</v>
      </c>
      <c r="N494" s="4">
        <v>0</v>
      </c>
      <c r="O494" s="13">
        <v>0</v>
      </c>
      <c r="P494" s="14">
        <f t="shared" si="11"/>
        <v>0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0</v>
      </c>
      <c r="F495" s="4">
        <v>0</v>
      </c>
      <c r="G495" s="4">
        <v>0</v>
      </c>
      <c r="H495" s="4">
        <v>1817644052</v>
      </c>
      <c r="I495" s="4">
        <v>14000000</v>
      </c>
      <c r="J495" s="4">
        <v>1803644052</v>
      </c>
      <c r="K495" s="4">
        <v>0</v>
      </c>
      <c r="L495" s="4">
        <v>14000000</v>
      </c>
      <c r="M495" s="4">
        <v>0</v>
      </c>
      <c r="N495" s="4">
        <v>0</v>
      </c>
      <c r="O495" s="13">
        <v>0</v>
      </c>
      <c r="P495" s="14">
        <f t="shared" si="11"/>
        <v>0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0</v>
      </c>
      <c r="F496" s="4">
        <v>0</v>
      </c>
      <c r="G496" s="4">
        <v>0</v>
      </c>
      <c r="H496" s="4">
        <v>1763864730.81</v>
      </c>
      <c r="I496" s="4">
        <v>0</v>
      </c>
      <c r="J496" s="4">
        <v>1763864730.81</v>
      </c>
      <c r="K496" s="4">
        <v>0</v>
      </c>
      <c r="L496" s="4">
        <v>0</v>
      </c>
      <c r="M496" s="4">
        <v>0</v>
      </c>
      <c r="N496" s="4">
        <v>0</v>
      </c>
      <c r="O496" s="13">
        <v>0</v>
      </c>
      <c r="P496" s="14">
        <f t="shared" si="11"/>
        <v>0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0</v>
      </c>
      <c r="F497" s="4">
        <v>0</v>
      </c>
      <c r="G497" s="4">
        <v>0</v>
      </c>
      <c r="H497" s="4">
        <v>53779321.19</v>
      </c>
      <c r="I497" s="4">
        <v>14000000</v>
      </c>
      <c r="J497" s="4">
        <v>39779321.19</v>
      </c>
      <c r="K497" s="4">
        <v>0</v>
      </c>
      <c r="L497" s="4">
        <v>14000000</v>
      </c>
      <c r="M497" s="4">
        <v>0</v>
      </c>
      <c r="N497" s="4">
        <v>0</v>
      </c>
      <c r="O497" s="13">
        <v>0</v>
      </c>
      <c r="P497" s="14">
        <f t="shared" si="11"/>
        <v>0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0</v>
      </c>
      <c r="F498" s="4">
        <v>0</v>
      </c>
      <c r="G498" s="4">
        <v>0</v>
      </c>
      <c r="H498" s="4">
        <v>1817644052</v>
      </c>
      <c r="I498" s="4">
        <v>0</v>
      </c>
      <c r="J498" s="4">
        <v>1817644052</v>
      </c>
      <c r="K498" s="4">
        <v>0</v>
      </c>
      <c r="L498" s="4">
        <v>0</v>
      </c>
      <c r="M498" s="4">
        <v>0</v>
      </c>
      <c r="N498" s="4">
        <v>0</v>
      </c>
      <c r="O498" s="13">
        <v>0</v>
      </c>
      <c r="P498" s="14">
        <f t="shared" si="11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0</v>
      </c>
      <c r="F499" s="4">
        <v>0</v>
      </c>
      <c r="G499" s="4">
        <v>0</v>
      </c>
      <c r="H499" s="4">
        <v>1817644052</v>
      </c>
      <c r="I499" s="4">
        <v>0</v>
      </c>
      <c r="J499" s="4">
        <v>1817644052</v>
      </c>
      <c r="K499" s="4">
        <v>0</v>
      </c>
      <c r="L499" s="4">
        <v>0</v>
      </c>
      <c r="M499" s="4">
        <v>0</v>
      </c>
      <c r="N499" s="4">
        <v>0</v>
      </c>
      <c r="O499" s="13">
        <v>0</v>
      </c>
      <c r="P499" s="14">
        <f t="shared" si="11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0</v>
      </c>
      <c r="F500" s="4">
        <v>0</v>
      </c>
      <c r="G500" s="4">
        <v>0</v>
      </c>
      <c r="H500" s="4">
        <v>1763864730.81</v>
      </c>
      <c r="I500" s="4">
        <v>0</v>
      </c>
      <c r="J500" s="4">
        <v>1763864730.81</v>
      </c>
      <c r="K500" s="4">
        <v>0</v>
      </c>
      <c r="L500" s="4">
        <v>0</v>
      </c>
      <c r="M500" s="4">
        <v>0</v>
      </c>
      <c r="N500" s="4">
        <v>0</v>
      </c>
      <c r="O500" s="13">
        <v>0</v>
      </c>
      <c r="P500" s="14">
        <f t="shared" si="11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0</v>
      </c>
      <c r="F501" s="4">
        <v>0</v>
      </c>
      <c r="G501" s="4">
        <v>0</v>
      </c>
      <c r="H501" s="4">
        <v>53779321.19</v>
      </c>
      <c r="I501" s="4">
        <v>0</v>
      </c>
      <c r="J501" s="4">
        <v>53779321.19</v>
      </c>
      <c r="K501" s="4">
        <v>0</v>
      </c>
      <c r="L501" s="4">
        <v>0</v>
      </c>
      <c r="M501" s="4">
        <v>0</v>
      </c>
      <c r="N501" s="4">
        <v>0</v>
      </c>
      <c r="O501" s="13">
        <v>0</v>
      </c>
      <c r="P501" s="14">
        <f t="shared" si="11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147699493456</v>
      </c>
      <c r="J502" s="4">
        <v>303642548477</v>
      </c>
      <c r="K502" s="4">
        <v>130819134668.82</v>
      </c>
      <c r="L502" s="4">
        <v>16880358787.18</v>
      </c>
      <c r="M502" s="4">
        <v>115752121009</v>
      </c>
      <c r="N502" s="4">
        <v>112948171099</v>
      </c>
      <c r="O502" s="13">
        <v>2803949910</v>
      </c>
      <c r="P502" s="14">
        <f t="shared" si="11"/>
        <v>0.2898447796011868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136944451523</v>
      </c>
      <c r="J503" s="4">
        <v>303642548477</v>
      </c>
      <c r="K503" s="4">
        <v>128659439221</v>
      </c>
      <c r="L503" s="4">
        <v>8285012302</v>
      </c>
      <c r="M503" s="4">
        <v>115752121009</v>
      </c>
      <c r="N503" s="4">
        <v>112948171099</v>
      </c>
      <c r="O503" s="13">
        <v>2803949910</v>
      </c>
      <c r="P503" s="14">
        <f t="shared" si="11"/>
        <v>0.2920182375353789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136944451523</v>
      </c>
      <c r="J504" s="4">
        <v>303642548477</v>
      </c>
      <c r="K504" s="4">
        <v>128659439221</v>
      </c>
      <c r="L504" s="4">
        <v>8285012302</v>
      </c>
      <c r="M504" s="4">
        <v>115752121009</v>
      </c>
      <c r="N504" s="4">
        <v>112948171099</v>
      </c>
      <c r="O504" s="13">
        <v>2803949910</v>
      </c>
      <c r="P504" s="14">
        <f t="shared" si="11"/>
        <v>0.2920182375353789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136944451523</v>
      </c>
      <c r="J505" s="4">
        <v>303642548477</v>
      </c>
      <c r="K505" s="4">
        <v>128659439221</v>
      </c>
      <c r="L505" s="4">
        <v>8285012302</v>
      </c>
      <c r="M505" s="4">
        <v>115752121009</v>
      </c>
      <c r="N505" s="4">
        <v>112948171099</v>
      </c>
      <c r="O505" s="13">
        <v>2803949910</v>
      </c>
      <c r="P505" s="14">
        <f t="shared" si="11"/>
        <v>0.2920182375353789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133000169754</v>
      </c>
      <c r="J506" s="4">
        <v>293386830246</v>
      </c>
      <c r="K506" s="4">
        <v>125105219048</v>
      </c>
      <c r="L506" s="4">
        <v>7894950706</v>
      </c>
      <c r="M506" s="4">
        <v>112197900836</v>
      </c>
      <c r="N506" s="4">
        <v>109396572387</v>
      </c>
      <c r="O506" s="13">
        <v>2801328449</v>
      </c>
      <c r="P506" s="14">
        <f t="shared" si="11"/>
        <v>0.2934076767068414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3944281769</v>
      </c>
      <c r="J507" s="4">
        <v>10255718231</v>
      </c>
      <c r="K507" s="4">
        <v>3554220173</v>
      </c>
      <c r="L507" s="4">
        <v>390061596</v>
      </c>
      <c r="M507" s="4">
        <v>3554220173</v>
      </c>
      <c r="N507" s="4">
        <v>3551598712</v>
      </c>
      <c r="O507" s="13">
        <v>2621461</v>
      </c>
      <c r="P507" s="14">
        <f t="shared" si="11"/>
        <v>0.25029719528169014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2159695447.82</v>
      </c>
      <c r="L508" s="4">
        <v>8595346485.18</v>
      </c>
      <c r="M508" s="4">
        <v>0</v>
      </c>
      <c r="N508" s="4">
        <v>0</v>
      </c>
      <c r="O508" s="13">
        <v>0</v>
      </c>
      <c r="P508" s="14">
        <f t="shared" si="11"/>
        <v>0.20080771988376403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2159695447.82</v>
      </c>
      <c r="L509" s="4">
        <v>8595346485.18</v>
      </c>
      <c r="M509" s="4">
        <v>0</v>
      </c>
      <c r="N509" s="4">
        <v>0</v>
      </c>
      <c r="O509" s="13">
        <v>0</v>
      </c>
      <c r="P509" s="14">
        <f t="shared" si="11"/>
        <v>0.20080771988376403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2159695447.82</v>
      </c>
      <c r="L510" s="4">
        <v>8595346485.18</v>
      </c>
      <c r="M510" s="4">
        <v>0</v>
      </c>
      <c r="N510" s="4">
        <v>0</v>
      </c>
      <c r="O510" s="13">
        <v>0</v>
      </c>
      <c r="P510" s="14">
        <f t="shared" si="11"/>
        <v>0.20080771988376403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2159695447.82</v>
      </c>
      <c r="L511" s="4">
        <v>8595346485.18</v>
      </c>
      <c r="M511" s="4">
        <v>0</v>
      </c>
      <c r="N511" s="4">
        <v>0</v>
      </c>
      <c r="O511" s="13">
        <v>0</v>
      </c>
      <c r="P511" s="14">
        <f t="shared" si="11"/>
        <v>0.20080771988376403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0</v>
      </c>
      <c r="F512" s="4">
        <v>0</v>
      </c>
      <c r="G512" s="4">
        <v>0</v>
      </c>
      <c r="H512" s="4">
        <v>53690317204.5</v>
      </c>
      <c r="I512" s="4">
        <v>8474261570.86</v>
      </c>
      <c r="J512" s="4">
        <v>45216055633.64</v>
      </c>
      <c r="K512" s="4">
        <v>2437317891.86</v>
      </c>
      <c r="L512" s="4">
        <v>6036943679</v>
      </c>
      <c r="M512" s="4">
        <v>1825041121.86</v>
      </c>
      <c r="N512" s="4">
        <v>1825023421.86</v>
      </c>
      <c r="O512" s="13">
        <v>17700</v>
      </c>
      <c r="P512" s="14">
        <f t="shared" si="11"/>
        <v>0.045395855691754396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0</v>
      </c>
      <c r="F513" s="4">
        <v>0</v>
      </c>
      <c r="G513" s="4">
        <v>0</v>
      </c>
      <c r="H513" s="4">
        <v>53690317204.5</v>
      </c>
      <c r="I513" s="4">
        <v>8474261570.86</v>
      </c>
      <c r="J513" s="4">
        <v>45216055633.64</v>
      </c>
      <c r="K513" s="4">
        <v>2437317891.86</v>
      </c>
      <c r="L513" s="4">
        <v>6036943679</v>
      </c>
      <c r="M513" s="4">
        <v>1825041121.86</v>
      </c>
      <c r="N513" s="4">
        <v>1825023421.86</v>
      </c>
      <c r="O513" s="13">
        <v>17700</v>
      </c>
      <c r="P513" s="14">
        <f t="shared" si="11"/>
        <v>0.045395855691754396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645446262</v>
      </c>
      <c r="J514" s="4">
        <v>1182135784.72</v>
      </c>
      <c r="K514" s="4">
        <v>0</v>
      </c>
      <c r="L514" s="4">
        <v>645446262</v>
      </c>
      <c r="M514" s="4">
        <v>0</v>
      </c>
      <c r="N514" s="4">
        <v>0</v>
      </c>
      <c r="O514" s="13">
        <v>0</v>
      </c>
      <c r="P514" s="14">
        <f t="shared" si="11"/>
        <v>0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645446262</v>
      </c>
      <c r="J515" s="4">
        <v>1182135784.72</v>
      </c>
      <c r="K515" s="4">
        <v>0</v>
      </c>
      <c r="L515" s="4">
        <v>645446262</v>
      </c>
      <c r="M515" s="4">
        <v>0</v>
      </c>
      <c r="N515" s="4">
        <v>0</v>
      </c>
      <c r="O515" s="13">
        <v>0</v>
      </c>
      <c r="P515" s="14">
        <f t="shared" si="11"/>
        <v>0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616236262</v>
      </c>
      <c r="J516" s="4">
        <v>1182135468.72</v>
      </c>
      <c r="K516" s="4">
        <v>0</v>
      </c>
      <c r="L516" s="4">
        <v>616236262</v>
      </c>
      <c r="M516" s="4">
        <v>0</v>
      </c>
      <c r="N516" s="4">
        <v>0</v>
      </c>
      <c r="O516" s="13">
        <v>0</v>
      </c>
      <c r="P516" s="14">
        <f t="shared" si="11"/>
        <v>0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616236262</v>
      </c>
      <c r="J517" s="4">
        <v>1182135468.72</v>
      </c>
      <c r="K517" s="4">
        <v>0</v>
      </c>
      <c r="L517" s="4">
        <v>616236262</v>
      </c>
      <c r="M517" s="4">
        <v>0</v>
      </c>
      <c r="N517" s="4">
        <v>0</v>
      </c>
      <c r="O517" s="13">
        <v>0</v>
      </c>
      <c r="P517" s="14">
        <f t="shared" si="11"/>
        <v>0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29210000</v>
      </c>
      <c r="J518" s="4">
        <v>316</v>
      </c>
      <c r="K518" s="4">
        <v>0</v>
      </c>
      <c r="L518" s="4">
        <v>29210000</v>
      </c>
      <c r="M518" s="4">
        <v>0</v>
      </c>
      <c r="N518" s="4">
        <v>0</v>
      </c>
      <c r="O518" s="13">
        <v>0</v>
      </c>
      <c r="P518" s="14"/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29210000</v>
      </c>
      <c r="J519" s="4">
        <v>316</v>
      </c>
      <c r="K519" s="4">
        <v>0</v>
      </c>
      <c r="L519" s="4">
        <v>29210000</v>
      </c>
      <c r="M519" s="4">
        <v>0</v>
      </c>
      <c r="N519" s="4">
        <v>0</v>
      </c>
      <c r="O519" s="13">
        <v>0</v>
      </c>
      <c r="P519" s="14"/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2681269365</v>
      </c>
      <c r="J520" s="4">
        <v>13683258492.46</v>
      </c>
      <c r="K520" s="4">
        <v>500000990</v>
      </c>
      <c r="L520" s="4">
        <v>2181268375</v>
      </c>
      <c r="M520" s="4">
        <v>120352078</v>
      </c>
      <c r="N520" s="4">
        <v>120334378</v>
      </c>
      <c r="O520" s="13">
        <v>17700</v>
      </c>
      <c r="P520" s="14">
        <f>+K520/H520</f>
        <v>0.030553951470837427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2681269365</v>
      </c>
      <c r="J521" s="4">
        <v>12721428464.17</v>
      </c>
      <c r="K521" s="4">
        <v>500000990</v>
      </c>
      <c r="L521" s="4">
        <v>2181268375</v>
      </c>
      <c r="M521" s="4">
        <v>120352078</v>
      </c>
      <c r="N521" s="4">
        <v>120334378</v>
      </c>
      <c r="O521" s="13">
        <v>17700</v>
      </c>
      <c r="P521" s="14">
        <f>+K521/H521</f>
        <v>0.032461909955351205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2681269365</v>
      </c>
      <c r="J522" s="4">
        <v>12721428464.17</v>
      </c>
      <c r="K522" s="4">
        <v>500000990</v>
      </c>
      <c r="L522" s="4">
        <v>2181268375</v>
      </c>
      <c r="M522" s="4">
        <v>120352078</v>
      </c>
      <c r="N522" s="4">
        <v>120334378</v>
      </c>
      <c r="O522" s="13">
        <v>17700</v>
      </c>
      <c r="P522" s="14">
        <f>+K522/H522</f>
        <v>0.032461909955351205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0</v>
      </c>
      <c r="J523" s="4">
        <v>4886830137.17</v>
      </c>
      <c r="K523" s="4">
        <v>0</v>
      </c>
      <c r="L523" s="4">
        <v>0</v>
      </c>
      <c r="M523" s="4">
        <v>0</v>
      </c>
      <c r="N523" s="4">
        <v>0</v>
      </c>
      <c r="O523" s="13">
        <v>0</v>
      </c>
      <c r="P523" s="14">
        <f>+K523/H523</f>
        <v>0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2633152365</v>
      </c>
      <c r="J524" s="4">
        <v>5182715327</v>
      </c>
      <c r="K524" s="4">
        <v>500000990</v>
      </c>
      <c r="L524" s="4">
        <v>2133151375</v>
      </c>
      <c r="M524" s="4">
        <v>120352078</v>
      </c>
      <c r="N524" s="4">
        <v>120334378</v>
      </c>
      <c r="O524" s="13">
        <v>17700</v>
      </c>
      <c r="P524" s="14">
        <f>+K524/H524</f>
        <v>0.0639725504196777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48117000</v>
      </c>
      <c r="J525" s="4">
        <v>2651883000</v>
      </c>
      <c r="K525" s="4">
        <v>0</v>
      </c>
      <c r="L525" s="4">
        <v>48117000</v>
      </c>
      <c r="M525" s="4">
        <v>0</v>
      </c>
      <c r="N525" s="4">
        <v>0</v>
      </c>
      <c r="O525" s="13">
        <v>0</v>
      </c>
      <c r="P525" s="14"/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/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/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/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/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/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/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/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/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/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/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0</v>
      </c>
      <c r="G536" s="4">
        <v>0</v>
      </c>
      <c r="H536" s="4">
        <v>8547585749.18</v>
      </c>
      <c r="I536" s="4">
        <v>1661460011.86</v>
      </c>
      <c r="J536" s="4">
        <v>6886125737.32</v>
      </c>
      <c r="K536" s="4">
        <v>1625460011.86</v>
      </c>
      <c r="L536" s="4">
        <v>36000000</v>
      </c>
      <c r="M536" s="4">
        <v>1625460011.86</v>
      </c>
      <c r="N536" s="4">
        <v>1625460011.86</v>
      </c>
      <c r="O536" s="13">
        <v>0</v>
      </c>
      <c r="P536" s="14">
        <f>+K536/H536</f>
        <v>0.19016597897434792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0</v>
      </c>
      <c r="G537" s="4">
        <v>0</v>
      </c>
      <c r="H537" s="4">
        <v>8547585749.18</v>
      </c>
      <c r="I537" s="4">
        <v>1661460011.86</v>
      </c>
      <c r="J537" s="4">
        <v>6886125737.32</v>
      </c>
      <c r="K537" s="4">
        <v>1625460011.86</v>
      </c>
      <c r="L537" s="4">
        <v>36000000</v>
      </c>
      <c r="M537" s="4">
        <v>1625460011.86</v>
      </c>
      <c r="N537" s="4">
        <v>1625460011.86</v>
      </c>
      <c r="O537" s="13">
        <v>0</v>
      </c>
      <c r="P537" s="14">
        <f>+K537/H537</f>
        <v>0.19016597897434792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0</v>
      </c>
      <c r="G538" s="4">
        <v>0</v>
      </c>
      <c r="H538" s="4">
        <v>61009567.37</v>
      </c>
      <c r="I538" s="4">
        <v>36000000</v>
      </c>
      <c r="J538" s="4">
        <v>25009567.37</v>
      </c>
      <c r="K538" s="4">
        <v>0</v>
      </c>
      <c r="L538" s="4">
        <v>36000000</v>
      </c>
      <c r="M538" s="4">
        <v>0</v>
      </c>
      <c r="N538" s="4">
        <v>0</v>
      </c>
      <c r="O538" s="13">
        <v>0</v>
      </c>
      <c r="P538" s="14"/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0</v>
      </c>
      <c r="G539" s="4">
        <v>0</v>
      </c>
      <c r="H539" s="4">
        <v>61009567.37</v>
      </c>
      <c r="I539" s="4">
        <v>36000000</v>
      </c>
      <c r="J539" s="4">
        <v>25009567.37</v>
      </c>
      <c r="K539" s="4">
        <v>0</v>
      </c>
      <c r="L539" s="4">
        <v>36000000</v>
      </c>
      <c r="M539" s="4">
        <v>0</v>
      </c>
      <c r="N539" s="4">
        <v>0</v>
      </c>
      <c r="O539" s="13">
        <v>0</v>
      </c>
      <c r="P539" s="14"/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>+K540/H540</f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>+K541/H541</f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/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/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/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/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/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/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/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0</v>
      </c>
      <c r="G549" s="4">
        <v>0</v>
      </c>
      <c r="H549" s="4">
        <v>25034013145.18</v>
      </c>
      <c r="I549" s="4">
        <v>3007509032</v>
      </c>
      <c r="J549" s="4">
        <v>22026504113.18</v>
      </c>
      <c r="K549" s="4">
        <v>311856890</v>
      </c>
      <c r="L549" s="4">
        <v>2695652142</v>
      </c>
      <c r="M549" s="4">
        <v>79229032</v>
      </c>
      <c r="N549" s="4">
        <v>79229032</v>
      </c>
      <c r="O549" s="13">
        <v>0</v>
      </c>
      <c r="P549" s="14">
        <f>+K549/H549</f>
        <v>0.01245732708501211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/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/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/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0</v>
      </c>
      <c r="G553" s="4">
        <v>0</v>
      </c>
      <c r="H553" s="4">
        <v>25027633145.18</v>
      </c>
      <c r="I553" s="4">
        <v>3007509032</v>
      </c>
      <c r="J553" s="4">
        <v>22020124113.18</v>
      </c>
      <c r="K553" s="4">
        <v>311856890</v>
      </c>
      <c r="L553" s="4">
        <v>2695652142</v>
      </c>
      <c r="M553" s="4">
        <v>79229032</v>
      </c>
      <c r="N553" s="4">
        <v>79229032</v>
      </c>
      <c r="O553" s="13">
        <v>0</v>
      </c>
      <c r="P553" s="14">
        <f>+K553/H553</f>
        <v>0.012460502684811792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0</v>
      </c>
      <c r="G554" s="4">
        <v>0</v>
      </c>
      <c r="H554" s="4">
        <v>25027633145.18</v>
      </c>
      <c r="I554" s="4">
        <v>3007509032</v>
      </c>
      <c r="J554" s="4">
        <v>22020124113.18</v>
      </c>
      <c r="K554" s="4">
        <v>311856890</v>
      </c>
      <c r="L554" s="4">
        <v>2695652142</v>
      </c>
      <c r="M554" s="4">
        <v>79229032</v>
      </c>
      <c r="N554" s="4">
        <v>79229032</v>
      </c>
      <c r="O554" s="13">
        <v>0</v>
      </c>
      <c r="P554" s="14">
        <f>+K554/H554</f>
        <v>0.012460502684811792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0</v>
      </c>
      <c r="G555" s="4">
        <v>0</v>
      </c>
      <c r="H555" s="4">
        <v>216545203.42</v>
      </c>
      <c r="I555" s="4">
        <v>50760000</v>
      </c>
      <c r="J555" s="4">
        <v>165785203.42</v>
      </c>
      <c r="K555" s="4">
        <v>50760000</v>
      </c>
      <c r="L555" s="4">
        <v>0</v>
      </c>
      <c r="M555" s="4">
        <v>0</v>
      </c>
      <c r="N555" s="4">
        <v>0</v>
      </c>
      <c r="O555" s="13">
        <v>0</v>
      </c>
      <c r="P555" s="14">
        <f>+K555/H555</f>
        <v>0.2344083322942439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2956749032</v>
      </c>
      <c r="J556" s="4">
        <v>12355121209</v>
      </c>
      <c r="K556" s="4">
        <v>261096890</v>
      </c>
      <c r="L556" s="4">
        <v>2695652142</v>
      </c>
      <c r="M556" s="4">
        <v>79229032</v>
      </c>
      <c r="N556" s="4">
        <v>79229032</v>
      </c>
      <c r="O556" s="13">
        <v>0</v>
      </c>
      <c r="P556" s="14">
        <f>+K556/H556</f>
        <v>0.017051926765998253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/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0</v>
      </c>
      <c r="J558" s="4">
        <v>6838843961.76</v>
      </c>
      <c r="K558" s="4">
        <v>0</v>
      </c>
      <c r="L558" s="4">
        <v>0</v>
      </c>
      <c r="M558" s="4">
        <v>0</v>
      </c>
      <c r="N558" s="4">
        <v>0</v>
      </c>
      <c r="O558" s="13">
        <v>0</v>
      </c>
      <c r="P558" s="14"/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/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/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/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/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0</v>
      </c>
      <c r="F563" s="4">
        <v>0</v>
      </c>
      <c r="G563" s="4">
        <v>0</v>
      </c>
      <c r="H563" s="4">
        <v>1631608405.96</v>
      </c>
      <c r="I563" s="4">
        <v>478576900</v>
      </c>
      <c r="J563" s="4">
        <v>1153031505.96</v>
      </c>
      <c r="K563" s="4">
        <v>0</v>
      </c>
      <c r="L563" s="4">
        <v>478576900</v>
      </c>
      <c r="M563" s="4">
        <v>0</v>
      </c>
      <c r="N563" s="4">
        <v>0</v>
      </c>
      <c r="O563" s="13">
        <v>0</v>
      </c>
      <c r="P563" s="14">
        <f>+K563/H563</f>
        <v>0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0</v>
      </c>
      <c r="G564" s="4">
        <v>0</v>
      </c>
      <c r="H564" s="4">
        <v>1154243722.62</v>
      </c>
      <c r="I564" s="4">
        <v>478576900</v>
      </c>
      <c r="J564" s="4">
        <v>675666822.62</v>
      </c>
      <c r="K564" s="4">
        <v>0</v>
      </c>
      <c r="L564" s="4">
        <v>478576900</v>
      </c>
      <c r="M564" s="4">
        <v>0</v>
      </c>
      <c r="N564" s="4">
        <v>0</v>
      </c>
      <c r="O564" s="13">
        <v>0</v>
      </c>
      <c r="P564" s="14">
        <f aca="true" t="shared" si="12" ref="P564:P638">+K564/H564</f>
        <v>0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0</v>
      </c>
      <c r="G565" s="4">
        <v>0</v>
      </c>
      <c r="H565" s="4">
        <v>1154243722.62</v>
      </c>
      <c r="I565" s="4">
        <v>478576900</v>
      </c>
      <c r="J565" s="4">
        <v>675666822.62</v>
      </c>
      <c r="K565" s="4">
        <v>0</v>
      </c>
      <c r="L565" s="4">
        <v>478576900</v>
      </c>
      <c r="M565" s="4">
        <v>0</v>
      </c>
      <c r="N565" s="4">
        <v>0</v>
      </c>
      <c r="O565" s="13">
        <v>0</v>
      </c>
      <c r="P565" s="14">
        <f t="shared" si="12"/>
        <v>0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478576900</v>
      </c>
      <c r="J566" s="4">
        <v>581015355.99</v>
      </c>
      <c r="K566" s="4">
        <v>0</v>
      </c>
      <c r="L566" s="4">
        <v>478576900</v>
      </c>
      <c r="M566" s="4">
        <v>0</v>
      </c>
      <c r="N566" s="4">
        <v>0</v>
      </c>
      <c r="O566" s="13">
        <v>0</v>
      </c>
      <c r="P566" s="14">
        <f t="shared" si="12"/>
        <v>0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0</v>
      </c>
      <c r="G567" s="4">
        <v>0</v>
      </c>
      <c r="H567" s="4">
        <v>94651466.63</v>
      </c>
      <c r="I567" s="4">
        <v>0</v>
      </c>
      <c r="J567" s="4">
        <v>94651466.63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/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0</v>
      </c>
      <c r="F568" s="4">
        <v>0</v>
      </c>
      <c r="G568" s="4">
        <v>0</v>
      </c>
      <c r="H568" s="4">
        <v>477364683.34</v>
      </c>
      <c r="I568" s="4">
        <v>0</v>
      </c>
      <c r="J568" s="4">
        <v>477364683.34</v>
      </c>
      <c r="K568" s="4">
        <v>0</v>
      </c>
      <c r="L568" s="4">
        <v>0</v>
      </c>
      <c r="M568" s="4">
        <v>0</v>
      </c>
      <c r="N568" s="4">
        <v>0</v>
      </c>
      <c r="O568" s="13">
        <v>0</v>
      </c>
      <c r="P568" s="14">
        <f t="shared" si="12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0</v>
      </c>
      <c r="F569" s="4">
        <v>0</v>
      </c>
      <c r="G569" s="4">
        <v>0</v>
      </c>
      <c r="H569" s="4">
        <v>477364683.34</v>
      </c>
      <c r="I569" s="4">
        <v>0</v>
      </c>
      <c r="J569" s="4">
        <v>477364683.34</v>
      </c>
      <c r="K569" s="4">
        <v>0</v>
      </c>
      <c r="L569" s="4">
        <v>0</v>
      </c>
      <c r="M569" s="4">
        <v>0</v>
      </c>
      <c r="N569" s="4">
        <v>0</v>
      </c>
      <c r="O569" s="13">
        <v>0</v>
      </c>
      <c r="P569" s="14">
        <f t="shared" si="12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0</v>
      </c>
      <c r="F570" s="4">
        <v>0</v>
      </c>
      <c r="G570" s="4">
        <v>0</v>
      </c>
      <c r="H570" s="4">
        <v>100000000</v>
      </c>
      <c r="I570" s="4">
        <v>0</v>
      </c>
      <c r="J570" s="4">
        <v>100000000</v>
      </c>
      <c r="K570" s="4">
        <v>0</v>
      </c>
      <c r="L570" s="4">
        <v>0</v>
      </c>
      <c r="M570" s="4">
        <v>0</v>
      </c>
      <c r="N570" s="4">
        <v>0</v>
      </c>
      <c r="O570" s="13">
        <v>0</v>
      </c>
      <c r="P570" s="14">
        <f t="shared" si="12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/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0</v>
      </c>
      <c r="G572" s="4">
        <v>0</v>
      </c>
      <c r="H572" s="4">
        <v>285000000</v>
      </c>
      <c r="I572" s="4">
        <v>0</v>
      </c>
      <c r="J572" s="4">
        <v>285000000</v>
      </c>
      <c r="K572" s="4">
        <v>0</v>
      </c>
      <c r="L572" s="4">
        <v>0</v>
      </c>
      <c r="M572" s="4">
        <v>0</v>
      </c>
      <c r="N572" s="4">
        <v>0</v>
      </c>
      <c r="O572" s="13">
        <v>0</v>
      </c>
      <c r="P572" s="14"/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0</v>
      </c>
      <c r="G573" s="4">
        <v>0</v>
      </c>
      <c r="H573" s="4">
        <v>285000000</v>
      </c>
      <c r="I573" s="4">
        <v>0</v>
      </c>
      <c r="J573" s="4">
        <v>285000000</v>
      </c>
      <c r="K573" s="4">
        <v>0</v>
      </c>
      <c r="L573" s="4">
        <v>0</v>
      </c>
      <c r="M573" s="4">
        <v>0</v>
      </c>
      <c r="N573" s="4">
        <v>0</v>
      </c>
      <c r="O573" s="13">
        <v>0</v>
      </c>
      <c r="P573" s="14"/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0</v>
      </c>
      <c r="G574" s="4">
        <v>0</v>
      </c>
      <c r="H574" s="4">
        <v>285000000</v>
      </c>
      <c r="I574" s="4">
        <v>0</v>
      </c>
      <c r="J574" s="4">
        <v>285000000</v>
      </c>
      <c r="K574" s="4">
        <v>0</v>
      </c>
      <c r="L574" s="4">
        <v>0</v>
      </c>
      <c r="M574" s="4">
        <v>0</v>
      </c>
      <c r="N574" s="4">
        <v>0</v>
      </c>
      <c r="O574" s="13">
        <v>0</v>
      </c>
      <c r="P574" s="14"/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0</v>
      </c>
      <c r="G575" s="4">
        <v>0</v>
      </c>
      <c r="H575" s="4">
        <v>285000000</v>
      </c>
      <c r="I575" s="4">
        <v>0</v>
      </c>
      <c r="J575" s="4">
        <v>285000000</v>
      </c>
      <c r="K575" s="4">
        <v>0</v>
      </c>
      <c r="L575" s="4">
        <v>0</v>
      </c>
      <c r="M575" s="4">
        <v>0</v>
      </c>
      <c r="N575" s="4">
        <v>0</v>
      </c>
      <c r="O575" s="13">
        <v>0</v>
      </c>
      <c r="P575" s="14"/>
    </row>
    <row r="576" spans="1:16" ht="11.25">
      <c r="A576" s="32" t="s">
        <v>867</v>
      </c>
      <c r="B576" s="32" t="s">
        <v>868</v>
      </c>
      <c r="C576" s="55">
        <v>15567564669</v>
      </c>
      <c r="D576" s="4">
        <v>32989799040</v>
      </c>
      <c r="E576" s="4">
        <v>0</v>
      </c>
      <c r="F576" s="4">
        <v>0</v>
      </c>
      <c r="G576" s="4">
        <v>0</v>
      </c>
      <c r="H576" s="4">
        <v>48557363709</v>
      </c>
      <c r="I576" s="4">
        <v>2248182191</v>
      </c>
      <c r="J576" s="4">
        <v>46309181518</v>
      </c>
      <c r="K576" s="4">
        <v>411497280</v>
      </c>
      <c r="L576" s="4">
        <v>1836684911</v>
      </c>
      <c r="M576" s="4">
        <v>116421176</v>
      </c>
      <c r="N576" s="4">
        <v>112421176</v>
      </c>
      <c r="O576" s="13">
        <v>4000000</v>
      </c>
      <c r="P576" s="14">
        <f t="shared" si="12"/>
        <v>0.008474456777885778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2248182191</v>
      </c>
      <c r="J577" s="4">
        <v>13319382478</v>
      </c>
      <c r="K577" s="4">
        <v>411497280</v>
      </c>
      <c r="L577" s="4">
        <v>1836684911</v>
      </c>
      <c r="M577" s="4">
        <v>116421176</v>
      </c>
      <c r="N577" s="4">
        <v>112421176</v>
      </c>
      <c r="O577" s="13">
        <v>4000000</v>
      </c>
      <c r="P577" s="14">
        <f t="shared" si="12"/>
        <v>0.02643298992162998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32989799040</v>
      </c>
      <c r="E578" s="4">
        <v>0</v>
      </c>
      <c r="F578" s="4">
        <v>0</v>
      </c>
      <c r="G578" s="4">
        <v>0</v>
      </c>
      <c r="H578" s="4">
        <v>32989799040</v>
      </c>
      <c r="I578" s="4">
        <v>0</v>
      </c>
      <c r="J578" s="4">
        <v>32989799040</v>
      </c>
      <c r="K578" s="4">
        <v>0</v>
      </c>
      <c r="L578" s="4">
        <v>0</v>
      </c>
      <c r="M578" s="4">
        <v>0</v>
      </c>
      <c r="N578" s="4">
        <v>0</v>
      </c>
      <c r="O578" s="13">
        <v>0</v>
      </c>
      <c r="P578" s="14"/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0</v>
      </c>
      <c r="J579" s="4">
        <v>32550000000</v>
      </c>
      <c r="K579" s="4">
        <v>0</v>
      </c>
      <c r="L579" s="4">
        <v>0</v>
      </c>
      <c r="M579" s="4">
        <v>0</v>
      </c>
      <c r="N579" s="4">
        <v>0</v>
      </c>
      <c r="O579" s="13">
        <v>0</v>
      </c>
      <c r="P579" s="14"/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/>
    </row>
    <row r="581" spans="1:16" ht="11.25">
      <c r="A581" s="32" t="s">
        <v>871</v>
      </c>
      <c r="B581" s="32" t="s">
        <v>872</v>
      </c>
      <c r="C581" s="55">
        <v>5500000000</v>
      </c>
      <c r="D581" s="4">
        <v>0</v>
      </c>
      <c r="E581" s="4">
        <v>0</v>
      </c>
      <c r="F581" s="4">
        <v>0</v>
      </c>
      <c r="G581" s="4">
        <v>0</v>
      </c>
      <c r="H581" s="4">
        <v>5500000000</v>
      </c>
      <c r="I581" s="4">
        <v>574713696</v>
      </c>
      <c r="J581" s="4">
        <v>4925286304</v>
      </c>
      <c r="K581" s="4">
        <v>574713696</v>
      </c>
      <c r="L581" s="4">
        <v>0</v>
      </c>
      <c r="M581" s="4">
        <v>574713696</v>
      </c>
      <c r="N581" s="4">
        <v>574713696</v>
      </c>
      <c r="O581" s="13">
        <v>0</v>
      </c>
      <c r="P581" s="14">
        <f t="shared" si="12"/>
        <v>0.10449339927272727</v>
      </c>
    </row>
    <row r="582" spans="1:16" ht="11.25">
      <c r="A582" s="32" t="s">
        <v>873</v>
      </c>
      <c r="B582" s="32" t="s">
        <v>874</v>
      </c>
      <c r="C582" s="55">
        <v>2000000000</v>
      </c>
      <c r="D582" s="4">
        <v>0</v>
      </c>
      <c r="E582" s="4">
        <v>0</v>
      </c>
      <c r="F582" s="4">
        <v>0</v>
      </c>
      <c r="G582" s="4">
        <v>0</v>
      </c>
      <c r="H582" s="4">
        <v>2000000000</v>
      </c>
      <c r="I582" s="4">
        <v>0</v>
      </c>
      <c r="J582" s="4">
        <v>2000000000</v>
      </c>
      <c r="K582" s="4">
        <v>0</v>
      </c>
      <c r="L582" s="4">
        <v>0</v>
      </c>
      <c r="M582" s="4">
        <v>0</v>
      </c>
      <c r="N582" s="4">
        <v>0</v>
      </c>
      <c r="O582" s="13">
        <v>0</v>
      </c>
      <c r="P582" s="14">
        <f t="shared" si="12"/>
        <v>0</v>
      </c>
    </row>
    <row r="583" spans="1:16" ht="11.25">
      <c r="A583" s="32" t="s">
        <v>875</v>
      </c>
      <c r="B583" s="32" t="s">
        <v>876</v>
      </c>
      <c r="C583" s="55">
        <v>3500000000</v>
      </c>
      <c r="D583" s="4">
        <v>0</v>
      </c>
      <c r="E583" s="4">
        <v>0</v>
      </c>
      <c r="F583" s="4">
        <v>0</v>
      </c>
      <c r="G583" s="4">
        <v>0</v>
      </c>
      <c r="H583" s="4">
        <v>3500000000</v>
      </c>
      <c r="I583" s="4">
        <v>574713696</v>
      </c>
      <c r="J583" s="4">
        <v>2925286304</v>
      </c>
      <c r="K583" s="4">
        <v>574713696</v>
      </c>
      <c r="L583" s="4">
        <v>0</v>
      </c>
      <c r="M583" s="4">
        <v>574713696</v>
      </c>
      <c r="N583" s="4">
        <v>574713696</v>
      </c>
      <c r="O583" s="13">
        <v>0</v>
      </c>
      <c r="P583" s="14">
        <f t="shared" si="12"/>
        <v>0.16420391314285715</v>
      </c>
    </row>
    <row r="584" spans="1:16" ht="11.25">
      <c r="A584" s="32" t="s">
        <v>877</v>
      </c>
      <c r="B584" s="32" t="s">
        <v>878</v>
      </c>
      <c r="C584" s="55">
        <v>0</v>
      </c>
      <c r="D584" s="4">
        <v>255394070976.81</v>
      </c>
      <c r="E584" s="4">
        <v>0</v>
      </c>
      <c r="F584" s="4">
        <v>0</v>
      </c>
      <c r="G584" s="4">
        <v>0</v>
      </c>
      <c r="H584" s="4">
        <v>255394070976.81</v>
      </c>
      <c r="I584" s="4">
        <v>255394070976.81</v>
      </c>
      <c r="J584" s="4">
        <v>0</v>
      </c>
      <c r="K584" s="4">
        <v>255394062976.72</v>
      </c>
      <c r="L584" s="4">
        <v>8000.09</v>
      </c>
      <c r="M584" s="4">
        <v>28607133098.74</v>
      </c>
      <c r="N584" s="4">
        <v>28118407092.54</v>
      </c>
      <c r="O584" s="13">
        <v>488726006.2</v>
      </c>
      <c r="P584" s="14">
        <f t="shared" si="12"/>
        <v>0.9999999686755062</v>
      </c>
    </row>
    <row r="585" spans="1:16" ht="11.25">
      <c r="A585" s="32" t="s">
        <v>879</v>
      </c>
      <c r="B585" s="32" t="s">
        <v>880</v>
      </c>
      <c r="C585" s="55">
        <v>0</v>
      </c>
      <c r="D585" s="4">
        <v>255394070976.81</v>
      </c>
      <c r="E585" s="4">
        <v>0</v>
      </c>
      <c r="F585" s="4">
        <v>0</v>
      </c>
      <c r="G585" s="4">
        <v>0</v>
      </c>
      <c r="H585" s="4">
        <v>255394070976.81</v>
      </c>
      <c r="I585" s="4">
        <v>255394070976.81</v>
      </c>
      <c r="J585" s="4">
        <v>0</v>
      </c>
      <c r="K585" s="4">
        <v>255394062976.72</v>
      </c>
      <c r="L585" s="4">
        <v>8000.09</v>
      </c>
      <c r="M585" s="4">
        <v>28607133098.74</v>
      </c>
      <c r="N585" s="4">
        <v>28118407092.54</v>
      </c>
      <c r="O585" s="13">
        <v>488726006.2</v>
      </c>
      <c r="P585" s="14">
        <f t="shared" si="12"/>
        <v>0.9999999686755062</v>
      </c>
    </row>
    <row r="586" spans="1:16" ht="11.25">
      <c r="A586" s="32" t="s">
        <v>881</v>
      </c>
      <c r="B586" s="32" t="s">
        <v>882</v>
      </c>
      <c r="C586" s="55">
        <v>0</v>
      </c>
      <c r="D586" s="4">
        <v>92104149736.13</v>
      </c>
      <c r="E586" s="4">
        <v>0</v>
      </c>
      <c r="F586" s="4">
        <v>0</v>
      </c>
      <c r="G586" s="4">
        <v>0</v>
      </c>
      <c r="H586" s="4">
        <v>92104149736.13</v>
      </c>
      <c r="I586" s="4">
        <v>92104149736.13</v>
      </c>
      <c r="J586" s="4">
        <v>0</v>
      </c>
      <c r="K586" s="4">
        <v>92104149736.11</v>
      </c>
      <c r="L586" s="4">
        <v>0.02</v>
      </c>
      <c r="M586" s="4">
        <v>808468007.14</v>
      </c>
      <c r="N586" s="4">
        <v>622564508.94</v>
      </c>
      <c r="O586" s="13">
        <v>185903498.2</v>
      </c>
      <c r="P586" s="14">
        <f t="shared" si="12"/>
        <v>0.9999999999997828</v>
      </c>
    </row>
    <row r="587" spans="1:16" ht="11.25">
      <c r="A587" s="32" t="s">
        <v>883</v>
      </c>
      <c r="B587" s="32" t="s">
        <v>884</v>
      </c>
      <c r="C587" s="55">
        <v>0</v>
      </c>
      <c r="D587" s="4">
        <v>256278000</v>
      </c>
      <c r="E587" s="4">
        <v>0</v>
      </c>
      <c r="F587" s="4">
        <v>0</v>
      </c>
      <c r="G587" s="4">
        <v>0</v>
      </c>
      <c r="H587" s="4">
        <v>256278000</v>
      </c>
      <c r="I587" s="4">
        <v>256278000</v>
      </c>
      <c r="J587" s="4">
        <v>0</v>
      </c>
      <c r="K587" s="4">
        <v>256278000</v>
      </c>
      <c r="L587" s="4">
        <v>0</v>
      </c>
      <c r="M587" s="4">
        <v>225601500</v>
      </c>
      <c r="N587" s="4">
        <v>225601500</v>
      </c>
      <c r="O587" s="13">
        <v>0</v>
      </c>
      <c r="P587" s="14">
        <f t="shared" si="12"/>
        <v>1</v>
      </c>
    </row>
    <row r="588" spans="1:16" ht="11.25">
      <c r="A588" s="32" t="s">
        <v>885</v>
      </c>
      <c r="B588" s="32" t="s">
        <v>886</v>
      </c>
      <c r="C588" s="55">
        <v>0</v>
      </c>
      <c r="D588" s="4">
        <v>831767453.3</v>
      </c>
      <c r="E588" s="4">
        <v>0</v>
      </c>
      <c r="F588" s="4">
        <v>0</v>
      </c>
      <c r="G588" s="4">
        <v>0</v>
      </c>
      <c r="H588" s="4">
        <v>831767453.3</v>
      </c>
      <c r="I588" s="4">
        <v>831767453.3</v>
      </c>
      <c r="J588" s="4">
        <v>0</v>
      </c>
      <c r="K588" s="4">
        <v>831767453.3</v>
      </c>
      <c r="L588" s="4">
        <v>0</v>
      </c>
      <c r="M588" s="4">
        <v>246400255</v>
      </c>
      <c r="N588" s="4">
        <v>246400255</v>
      </c>
      <c r="O588" s="13">
        <v>0</v>
      </c>
      <c r="P588" s="14">
        <f t="shared" si="12"/>
        <v>1</v>
      </c>
    </row>
    <row r="589" spans="1:16" ht="11.25">
      <c r="A589" s="32" t="s">
        <v>887</v>
      </c>
      <c r="B589" s="32" t="s">
        <v>888</v>
      </c>
      <c r="C589" s="55">
        <v>0</v>
      </c>
      <c r="D589" s="4">
        <v>408245290.7</v>
      </c>
      <c r="E589" s="4">
        <v>0</v>
      </c>
      <c r="F589" s="4">
        <v>0</v>
      </c>
      <c r="G589" s="4">
        <v>0</v>
      </c>
      <c r="H589" s="4">
        <v>408245290.7</v>
      </c>
      <c r="I589" s="4">
        <v>408245290.7</v>
      </c>
      <c r="J589" s="4">
        <v>0</v>
      </c>
      <c r="K589" s="4">
        <v>408245290.68</v>
      </c>
      <c r="L589" s="4">
        <v>0.02</v>
      </c>
      <c r="M589" s="4">
        <v>293304712.14</v>
      </c>
      <c r="N589" s="4">
        <v>107401213.94</v>
      </c>
      <c r="O589" s="13">
        <v>185903498.2</v>
      </c>
      <c r="P589" s="14">
        <f t="shared" si="12"/>
        <v>0.9999999999510099</v>
      </c>
    </row>
    <row r="590" spans="1:16" ht="11.25">
      <c r="A590" s="32" t="s">
        <v>889</v>
      </c>
      <c r="B590" s="32" t="s">
        <v>890</v>
      </c>
      <c r="C590" s="55">
        <v>0</v>
      </c>
      <c r="D590" s="4">
        <v>90438171868</v>
      </c>
      <c r="E590" s="4">
        <v>0</v>
      </c>
      <c r="F590" s="4">
        <v>0</v>
      </c>
      <c r="G590" s="4">
        <v>0</v>
      </c>
      <c r="H590" s="4">
        <v>90438171868</v>
      </c>
      <c r="I590" s="4">
        <v>90438171868</v>
      </c>
      <c r="J590" s="4">
        <v>0</v>
      </c>
      <c r="K590" s="4">
        <v>90438171868</v>
      </c>
      <c r="L590" s="4">
        <v>0</v>
      </c>
      <c r="M590" s="4">
        <v>19301113</v>
      </c>
      <c r="N590" s="4">
        <v>19301113</v>
      </c>
      <c r="O590" s="13">
        <v>0</v>
      </c>
      <c r="P590" s="14">
        <f t="shared" si="12"/>
        <v>1</v>
      </c>
    </row>
    <row r="591" spans="1:16" ht="11.25">
      <c r="A591" s="32" t="s">
        <v>891</v>
      </c>
      <c r="B591" s="32" t="s">
        <v>892</v>
      </c>
      <c r="C591" s="55">
        <v>0</v>
      </c>
      <c r="D591" s="4">
        <v>169687124.13</v>
      </c>
      <c r="E591" s="4">
        <v>0</v>
      </c>
      <c r="F591" s="4">
        <v>0</v>
      </c>
      <c r="G591" s="4">
        <v>0</v>
      </c>
      <c r="H591" s="4">
        <v>169687124.13</v>
      </c>
      <c r="I591" s="4">
        <v>169687124.13</v>
      </c>
      <c r="J591" s="4">
        <v>0</v>
      </c>
      <c r="K591" s="4">
        <v>169687124.13</v>
      </c>
      <c r="L591" s="4">
        <v>0</v>
      </c>
      <c r="M591" s="4">
        <v>23860427</v>
      </c>
      <c r="N591" s="4">
        <v>23860427</v>
      </c>
      <c r="O591" s="13">
        <v>0</v>
      </c>
      <c r="P591" s="14">
        <f t="shared" si="12"/>
        <v>1</v>
      </c>
    </row>
    <row r="592" spans="1:16" ht="11.25">
      <c r="A592" s="32" t="s">
        <v>893</v>
      </c>
      <c r="B592" s="32" t="s">
        <v>894</v>
      </c>
      <c r="C592" s="55">
        <v>0</v>
      </c>
      <c r="D592" s="4">
        <v>151694795634.77</v>
      </c>
      <c r="E592" s="4">
        <v>0</v>
      </c>
      <c r="F592" s="4">
        <v>0</v>
      </c>
      <c r="G592" s="4">
        <v>0</v>
      </c>
      <c r="H592" s="4">
        <v>151694795634.77</v>
      </c>
      <c r="I592" s="4">
        <v>151694795634.77</v>
      </c>
      <c r="J592" s="4">
        <v>0</v>
      </c>
      <c r="K592" s="4">
        <v>151694795634.71</v>
      </c>
      <c r="L592" s="4">
        <v>0.06</v>
      </c>
      <c r="M592" s="4">
        <v>25319748348.3</v>
      </c>
      <c r="N592" s="4">
        <v>25319748348.3</v>
      </c>
      <c r="O592" s="13">
        <v>0</v>
      </c>
      <c r="P592" s="14">
        <f t="shared" si="12"/>
        <v>0.9999999999996045</v>
      </c>
    </row>
    <row r="593" spans="1:16" ht="11.25">
      <c r="A593" s="32" t="s">
        <v>895</v>
      </c>
      <c r="B593" s="32" t="s">
        <v>896</v>
      </c>
      <c r="C593" s="55">
        <v>0</v>
      </c>
      <c r="D593" s="4">
        <v>9852342000.54</v>
      </c>
      <c r="E593" s="4">
        <v>0</v>
      </c>
      <c r="F593" s="4">
        <v>0</v>
      </c>
      <c r="G593" s="4">
        <v>0</v>
      </c>
      <c r="H593" s="4">
        <v>9852342000.54</v>
      </c>
      <c r="I593" s="4">
        <v>9852342000.54</v>
      </c>
      <c r="J593" s="4">
        <v>0</v>
      </c>
      <c r="K593" s="4">
        <v>9852342000.54</v>
      </c>
      <c r="L593" s="4">
        <v>0</v>
      </c>
      <c r="M593" s="4">
        <v>175723944</v>
      </c>
      <c r="N593" s="4">
        <v>175723944</v>
      </c>
      <c r="O593" s="13">
        <v>0</v>
      </c>
      <c r="P593" s="14">
        <f t="shared" si="12"/>
        <v>1</v>
      </c>
    </row>
    <row r="594" spans="1:16" ht="11.25">
      <c r="A594" s="32" t="s">
        <v>897</v>
      </c>
      <c r="B594" s="32" t="s">
        <v>898</v>
      </c>
      <c r="C594" s="55">
        <v>0</v>
      </c>
      <c r="D594" s="4">
        <v>2206054453.5</v>
      </c>
      <c r="E594" s="4">
        <v>0</v>
      </c>
      <c r="F594" s="4">
        <v>0</v>
      </c>
      <c r="G594" s="4">
        <v>0</v>
      </c>
      <c r="H594" s="4">
        <v>2206054453.5</v>
      </c>
      <c r="I594" s="4">
        <v>2206054453.5</v>
      </c>
      <c r="J594" s="4">
        <v>0</v>
      </c>
      <c r="K594" s="4">
        <v>2206054453.5</v>
      </c>
      <c r="L594" s="4">
        <v>0</v>
      </c>
      <c r="M594" s="4">
        <v>28313725</v>
      </c>
      <c r="N594" s="4">
        <v>28313725</v>
      </c>
      <c r="O594" s="13">
        <v>0</v>
      </c>
      <c r="P594" s="14">
        <f t="shared" si="12"/>
        <v>1</v>
      </c>
    </row>
    <row r="595" spans="1:16" ht="11.25">
      <c r="A595" s="32" t="s">
        <v>899</v>
      </c>
      <c r="B595" s="32" t="s">
        <v>900</v>
      </c>
      <c r="C595" s="55">
        <v>0</v>
      </c>
      <c r="D595" s="4">
        <v>69157325526</v>
      </c>
      <c r="E595" s="4">
        <v>0</v>
      </c>
      <c r="F595" s="4">
        <v>0</v>
      </c>
      <c r="G595" s="4">
        <v>0</v>
      </c>
      <c r="H595" s="4">
        <v>69157325526</v>
      </c>
      <c r="I595" s="4">
        <v>69157325526</v>
      </c>
      <c r="J595" s="4">
        <v>0</v>
      </c>
      <c r="K595" s="4">
        <v>69157325526</v>
      </c>
      <c r="L595" s="4">
        <v>0</v>
      </c>
      <c r="M595" s="4">
        <v>0</v>
      </c>
      <c r="N595" s="4">
        <v>0</v>
      </c>
      <c r="O595" s="13">
        <v>0</v>
      </c>
      <c r="P595" s="14">
        <f t="shared" si="12"/>
        <v>1</v>
      </c>
    </row>
    <row r="596" spans="1:16" ht="11.25">
      <c r="A596" s="32" t="s">
        <v>901</v>
      </c>
      <c r="B596" s="32" t="s">
        <v>902</v>
      </c>
      <c r="C596" s="55">
        <v>0</v>
      </c>
      <c r="D596" s="4">
        <v>38033451159.44</v>
      </c>
      <c r="E596" s="4">
        <v>0</v>
      </c>
      <c r="F596" s="4">
        <v>0</v>
      </c>
      <c r="G596" s="4">
        <v>0</v>
      </c>
      <c r="H596" s="4">
        <v>38033451159.44</v>
      </c>
      <c r="I596" s="4">
        <v>38033451159.44</v>
      </c>
      <c r="J596" s="4">
        <v>0</v>
      </c>
      <c r="K596" s="4">
        <v>38033451159</v>
      </c>
      <c r="L596" s="4">
        <v>0.44</v>
      </c>
      <c r="M596" s="4">
        <v>12421112676.9</v>
      </c>
      <c r="N596" s="4">
        <v>12421112676.9</v>
      </c>
      <c r="O596" s="13">
        <v>0</v>
      </c>
      <c r="P596" s="14">
        <f t="shared" si="12"/>
        <v>0.9999999999884311</v>
      </c>
    </row>
    <row r="597" spans="1:16" ht="11.25">
      <c r="A597" s="32" t="s">
        <v>903</v>
      </c>
      <c r="B597" s="32" t="s">
        <v>904</v>
      </c>
      <c r="C597" s="55">
        <v>0</v>
      </c>
      <c r="D597" s="4">
        <v>27190477981</v>
      </c>
      <c r="E597" s="4">
        <v>0</v>
      </c>
      <c r="F597" s="4">
        <v>0</v>
      </c>
      <c r="G597" s="4">
        <v>0</v>
      </c>
      <c r="H597" s="4">
        <v>27190477981</v>
      </c>
      <c r="I597" s="4">
        <v>27190477981</v>
      </c>
      <c r="J597" s="4">
        <v>0</v>
      </c>
      <c r="K597" s="4">
        <v>27190477981</v>
      </c>
      <c r="L597" s="4">
        <v>0</v>
      </c>
      <c r="M597" s="4">
        <v>10876191192.4</v>
      </c>
      <c r="N597" s="4">
        <v>10876191192.4</v>
      </c>
      <c r="O597" s="13">
        <v>0</v>
      </c>
      <c r="P597" s="14">
        <f t="shared" si="12"/>
        <v>1</v>
      </c>
    </row>
    <row r="598" spans="1:16" ht="11.25">
      <c r="A598" s="32" t="s">
        <v>905</v>
      </c>
      <c r="B598" s="32" t="s">
        <v>906</v>
      </c>
      <c r="C598" s="55">
        <v>0</v>
      </c>
      <c r="D598" s="4">
        <v>119998581</v>
      </c>
      <c r="E598" s="4">
        <v>0</v>
      </c>
      <c r="F598" s="4">
        <v>0</v>
      </c>
      <c r="G598" s="4">
        <v>0</v>
      </c>
      <c r="H598" s="4">
        <v>119998581</v>
      </c>
      <c r="I598" s="4">
        <v>119998581</v>
      </c>
      <c r="J598" s="4">
        <v>0</v>
      </c>
      <c r="K598" s="4">
        <v>119998581</v>
      </c>
      <c r="L598" s="4">
        <v>0</v>
      </c>
      <c r="M598" s="4">
        <v>0</v>
      </c>
      <c r="N598" s="4">
        <v>0</v>
      </c>
      <c r="O598" s="13">
        <v>0</v>
      </c>
      <c r="P598" s="14">
        <f t="shared" si="12"/>
        <v>1</v>
      </c>
    </row>
    <row r="599" spans="1:16" ht="11.25">
      <c r="A599" s="32" t="s">
        <v>907</v>
      </c>
      <c r="B599" s="32" t="s">
        <v>908</v>
      </c>
      <c r="C599" s="55">
        <v>0</v>
      </c>
      <c r="D599" s="4">
        <v>1062483196.62</v>
      </c>
      <c r="E599" s="4">
        <v>0</v>
      </c>
      <c r="F599" s="4">
        <v>0</v>
      </c>
      <c r="G599" s="4">
        <v>0</v>
      </c>
      <c r="H599" s="4">
        <v>1062483196.62</v>
      </c>
      <c r="I599" s="4">
        <v>1062483196.62</v>
      </c>
      <c r="J599" s="4">
        <v>0</v>
      </c>
      <c r="K599" s="4">
        <v>1062483197</v>
      </c>
      <c r="L599" s="4">
        <v>-0.38</v>
      </c>
      <c r="M599" s="4">
        <v>52893857.5</v>
      </c>
      <c r="N599" s="4">
        <v>52893857.5</v>
      </c>
      <c r="O599" s="13">
        <v>0</v>
      </c>
      <c r="P599" s="14">
        <f t="shared" si="12"/>
        <v>1.0000000003576528</v>
      </c>
    </row>
    <row r="600" spans="1:16" ht="11.25">
      <c r="A600" s="32" t="s">
        <v>909</v>
      </c>
      <c r="B600" s="32" t="s">
        <v>910</v>
      </c>
      <c r="C600" s="55">
        <v>0</v>
      </c>
      <c r="D600" s="4">
        <v>2041508570</v>
      </c>
      <c r="E600" s="4">
        <v>0</v>
      </c>
      <c r="F600" s="4">
        <v>0</v>
      </c>
      <c r="G600" s="4">
        <v>0</v>
      </c>
      <c r="H600" s="4">
        <v>2041508570</v>
      </c>
      <c r="I600" s="4">
        <v>2041508570</v>
      </c>
      <c r="J600" s="4">
        <v>0</v>
      </c>
      <c r="K600" s="4">
        <v>2041508570</v>
      </c>
      <c r="L600" s="4">
        <v>0</v>
      </c>
      <c r="M600" s="4">
        <v>864699131.5</v>
      </c>
      <c r="N600" s="4">
        <v>864699131.5</v>
      </c>
      <c r="O600" s="13">
        <v>0</v>
      </c>
      <c r="P600" s="14">
        <f t="shared" si="12"/>
        <v>1</v>
      </c>
    </row>
    <row r="601" spans="1:16" ht="11.25">
      <c r="A601" s="32" t="s">
        <v>911</v>
      </c>
      <c r="B601" s="32" t="s">
        <v>912</v>
      </c>
      <c r="C601" s="55">
        <v>0</v>
      </c>
      <c r="D601" s="4">
        <v>205200000</v>
      </c>
      <c r="E601" s="4">
        <v>0</v>
      </c>
      <c r="F601" s="4">
        <v>0</v>
      </c>
      <c r="G601" s="4">
        <v>0</v>
      </c>
      <c r="H601" s="4">
        <v>205200000</v>
      </c>
      <c r="I601" s="4">
        <v>205200000</v>
      </c>
      <c r="J601" s="4">
        <v>0</v>
      </c>
      <c r="K601" s="4">
        <v>205200000</v>
      </c>
      <c r="L601" s="4">
        <v>0</v>
      </c>
      <c r="M601" s="4">
        <v>0</v>
      </c>
      <c r="N601" s="4">
        <v>0</v>
      </c>
      <c r="O601" s="13">
        <v>0</v>
      </c>
      <c r="P601" s="14">
        <f t="shared" si="12"/>
        <v>1</v>
      </c>
    </row>
    <row r="602" spans="1:16" ht="11.25">
      <c r="A602" s="32" t="s">
        <v>913</v>
      </c>
      <c r="B602" s="32" t="s">
        <v>914</v>
      </c>
      <c r="C602" s="55">
        <v>0</v>
      </c>
      <c r="D602" s="4">
        <v>1398915551</v>
      </c>
      <c r="E602" s="4">
        <v>0</v>
      </c>
      <c r="F602" s="4">
        <v>0</v>
      </c>
      <c r="G602" s="4">
        <v>0</v>
      </c>
      <c r="H602" s="4">
        <v>1398915551</v>
      </c>
      <c r="I602" s="4">
        <v>1398915551</v>
      </c>
      <c r="J602" s="4">
        <v>0</v>
      </c>
      <c r="K602" s="4">
        <v>1398915551</v>
      </c>
      <c r="L602" s="4">
        <v>0</v>
      </c>
      <c r="M602" s="4">
        <v>710506421</v>
      </c>
      <c r="N602" s="4">
        <v>710506421</v>
      </c>
      <c r="O602" s="13">
        <v>0</v>
      </c>
      <c r="P602" s="14">
        <f t="shared" si="12"/>
        <v>1</v>
      </c>
    </row>
    <row r="603" spans="1:16" ht="11.25">
      <c r="A603" s="32" t="s">
        <v>915</v>
      </c>
      <c r="B603" s="32" t="s">
        <v>916</v>
      </c>
      <c r="C603" s="55">
        <v>0</v>
      </c>
      <c r="D603" s="4">
        <v>1634377.67</v>
      </c>
      <c r="E603" s="4">
        <v>0</v>
      </c>
      <c r="F603" s="4">
        <v>0</v>
      </c>
      <c r="G603" s="4">
        <v>0</v>
      </c>
      <c r="H603" s="4">
        <v>1634377.67</v>
      </c>
      <c r="I603" s="4">
        <v>1634377.67</v>
      </c>
      <c r="J603" s="4">
        <v>0</v>
      </c>
      <c r="K603" s="4">
        <v>1634377.67</v>
      </c>
      <c r="L603" s="4">
        <v>0</v>
      </c>
      <c r="M603" s="4">
        <v>0</v>
      </c>
      <c r="N603" s="4">
        <v>0</v>
      </c>
      <c r="O603" s="13">
        <v>0</v>
      </c>
      <c r="P603" s="14">
        <f t="shared" si="12"/>
        <v>1</v>
      </c>
    </row>
    <row r="604" spans="1:16" ht="11.25">
      <c r="A604" s="32" t="s">
        <v>917</v>
      </c>
      <c r="B604" s="32" t="s">
        <v>918</v>
      </c>
      <c r="C604" s="55">
        <v>0</v>
      </c>
      <c r="D604" s="4">
        <v>15116666</v>
      </c>
      <c r="E604" s="4">
        <v>0</v>
      </c>
      <c r="F604" s="4">
        <v>0</v>
      </c>
      <c r="G604" s="4">
        <v>0</v>
      </c>
      <c r="H604" s="4">
        <v>15116666</v>
      </c>
      <c r="I604" s="4">
        <v>15116666</v>
      </c>
      <c r="J604" s="4">
        <v>0</v>
      </c>
      <c r="K604" s="4">
        <v>15116666</v>
      </c>
      <c r="L604" s="4">
        <v>0</v>
      </c>
      <c r="M604" s="4">
        <v>4400000</v>
      </c>
      <c r="N604" s="4">
        <v>4400000</v>
      </c>
      <c r="O604" s="13">
        <v>0</v>
      </c>
      <c r="P604" s="14">
        <f t="shared" si="12"/>
        <v>1</v>
      </c>
    </row>
    <row r="605" spans="1:16" ht="11.25">
      <c r="A605" s="32" t="s">
        <v>919</v>
      </c>
      <c r="B605" s="32" t="s">
        <v>920</v>
      </c>
      <c r="C605" s="55">
        <v>0</v>
      </c>
      <c r="D605" s="4">
        <v>1700000</v>
      </c>
      <c r="E605" s="4">
        <v>0</v>
      </c>
      <c r="F605" s="4">
        <v>0</v>
      </c>
      <c r="G605" s="4">
        <v>0</v>
      </c>
      <c r="H605" s="4">
        <v>1700000</v>
      </c>
      <c r="I605" s="4">
        <v>1700000</v>
      </c>
      <c r="J605" s="4">
        <v>0</v>
      </c>
      <c r="K605" s="4">
        <v>1700000</v>
      </c>
      <c r="L605" s="4">
        <v>0</v>
      </c>
      <c r="M605" s="4">
        <v>0</v>
      </c>
      <c r="N605" s="4">
        <v>0</v>
      </c>
      <c r="O605" s="13">
        <v>0</v>
      </c>
      <c r="P605" s="14">
        <f t="shared" si="12"/>
        <v>1</v>
      </c>
    </row>
    <row r="606" spans="1:16" ht="11.25">
      <c r="A606" s="32" t="s">
        <v>921</v>
      </c>
      <c r="B606" s="32" t="s">
        <v>922</v>
      </c>
      <c r="C606" s="55">
        <v>0</v>
      </c>
      <c r="D606" s="4">
        <v>358587572</v>
      </c>
      <c r="E606" s="4">
        <v>0</v>
      </c>
      <c r="F606" s="4">
        <v>0</v>
      </c>
      <c r="G606" s="4">
        <v>0</v>
      </c>
      <c r="H606" s="4">
        <v>358587572</v>
      </c>
      <c r="I606" s="4">
        <v>358587572</v>
      </c>
      <c r="J606" s="4">
        <v>0</v>
      </c>
      <c r="K606" s="4">
        <v>358587572</v>
      </c>
      <c r="L606" s="4">
        <v>0</v>
      </c>
      <c r="M606" s="4">
        <v>135907400</v>
      </c>
      <c r="N606" s="4">
        <v>135907400</v>
      </c>
      <c r="O606" s="13">
        <v>0</v>
      </c>
      <c r="P606" s="14">
        <f t="shared" si="12"/>
        <v>1</v>
      </c>
    </row>
    <row r="607" spans="1:16" ht="11.25">
      <c r="A607" s="32" t="s">
        <v>923</v>
      </c>
      <c r="B607" s="32" t="s">
        <v>924</v>
      </c>
      <c r="C607" s="55">
        <v>0</v>
      </c>
      <c r="D607" s="4">
        <v>50000000</v>
      </c>
      <c r="E607" s="4">
        <v>0</v>
      </c>
      <c r="F607" s="4">
        <v>0</v>
      </c>
      <c r="G607" s="4">
        <v>0</v>
      </c>
      <c r="H607" s="4">
        <v>50000000</v>
      </c>
      <c r="I607" s="4">
        <v>50000000</v>
      </c>
      <c r="J607" s="4">
        <v>0</v>
      </c>
      <c r="K607" s="4">
        <v>50000000</v>
      </c>
      <c r="L607" s="4">
        <v>0</v>
      </c>
      <c r="M607" s="4">
        <v>50000000</v>
      </c>
      <c r="N607" s="4">
        <v>50000000</v>
      </c>
      <c r="O607" s="13">
        <v>0</v>
      </c>
      <c r="P607" s="14">
        <f t="shared" si="12"/>
        <v>1</v>
      </c>
    </row>
    <row r="608" spans="1:16" ht="11.25">
      <c r="A608" s="32" t="s">
        <v>925</v>
      </c>
      <c r="B608" s="32" t="s">
        <v>926</v>
      </c>
      <c r="C608" s="55">
        <v>0</v>
      </c>
      <c r="D608" s="4">
        <v>817475549.3</v>
      </c>
      <c r="E608" s="4">
        <v>0</v>
      </c>
      <c r="F608" s="4">
        <v>0</v>
      </c>
      <c r="G608" s="4">
        <v>0</v>
      </c>
      <c r="H608" s="4">
        <v>817475549.3</v>
      </c>
      <c r="I608" s="4">
        <v>817475549.3</v>
      </c>
      <c r="J608" s="4">
        <v>0</v>
      </c>
      <c r="K608" s="4">
        <v>817475549.3</v>
      </c>
      <c r="L608" s="4">
        <v>0</v>
      </c>
      <c r="M608" s="4">
        <v>817475549.3</v>
      </c>
      <c r="N608" s="4">
        <v>817475549.3</v>
      </c>
      <c r="O608" s="13">
        <v>0</v>
      </c>
      <c r="P608" s="14">
        <f t="shared" si="12"/>
        <v>1</v>
      </c>
    </row>
    <row r="609" spans="1:16" ht="11.25">
      <c r="A609" s="32" t="s">
        <v>927</v>
      </c>
      <c r="B609" s="32" t="s">
        <v>928</v>
      </c>
      <c r="C609" s="55">
        <v>0</v>
      </c>
      <c r="D609" s="4">
        <v>299163865.61</v>
      </c>
      <c r="E609" s="4">
        <v>0</v>
      </c>
      <c r="F609" s="4">
        <v>0</v>
      </c>
      <c r="G609" s="4">
        <v>0</v>
      </c>
      <c r="H609" s="4">
        <v>299163865.61</v>
      </c>
      <c r="I609" s="4">
        <v>299163865.61</v>
      </c>
      <c r="J609" s="4">
        <v>0</v>
      </c>
      <c r="K609" s="4">
        <v>299163865.6</v>
      </c>
      <c r="L609" s="4">
        <v>0.01</v>
      </c>
      <c r="M609" s="4">
        <v>0</v>
      </c>
      <c r="N609" s="4">
        <v>0</v>
      </c>
      <c r="O609" s="13">
        <v>0</v>
      </c>
      <c r="P609" s="14">
        <f t="shared" si="12"/>
        <v>0.9999999999665735</v>
      </c>
    </row>
    <row r="610" spans="1:16" ht="11.25">
      <c r="A610" s="32" t="s">
        <v>929</v>
      </c>
      <c r="B610" s="32" t="s">
        <v>930</v>
      </c>
      <c r="C610" s="55">
        <v>0</v>
      </c>
      <c r="D610" s="4">
        <v>299163865.61</v>
      </c>
      <c r="E610" s="4">
        <v>0</v>
      </c>
      <c r="F610" s="4">
        <v>0</v>
      </c>
      <c r="G610" s="4">
        <v>0</v>
      </c>
      <c r="H610" s="4">
        <v>299163865.61</v>
      </c>
      <c r="I610" s="4">
        <v>0</v>
      </c>
      <c r="J610" s="4">
        <v>299163865.61</v>
      </c>
      <c r="K610" s="4">
        <v>0</v>
      </c>
      <c r="L610" s="4">
        <v>0</v>
      </c>
      <c r="M610" s="4">
        <v>0</v>
      </c>
      <c r="N610" s="4">
        <v>0</v>
      </c>
      <c r="O610" s="13">
        <v>0</v>
      </c>
      <c r="P610" s="14">
        <f t="shared" si="12"/>
        <v>0</v>
      </c>
    </row>
    <row r="611" spans="1:16" ht="11.25">
      <c r="A611" s="32" t="s">
        <v>931</v>
      </c>
      <c r="B611" s="32" t="s">
        <v>932</v>
      </c>
      <c r="C611" s="55">
        <v>0</v>
      </c>
      <c r="D611" s="4">
        <v>10478486191</v>
      </c>
      <c r="E611" s="4">
        <v>0</v>
      </c>
      <c r="F611" s="4">
        <v>0</v>
      </c>
      <c r="G611" s="4">
        <v>0</v>
      </c>
      <c r="H611" s="4">
        <v>10478486191</v>
      </c>
      <c r="I611" s="4">
        <v>10478486191</v>
      </c>
      <c r="J611" s="4">
        <v>0</v>
      </c>
      <c r="K611" s="4">
        <v>10478478191</v>
      </c>
      <c r="L611" s="4">
        <v>8000</v>
      </c>
      <c r="M611" s="4">
        <v>1661441194</v>
      </c>
      <c r="N611" s="4">
        <v>1358618686</v>
      </c>
      <c r="O611" s="13">
        <v>302822508</v>
      </c>
      <c r="P611" s="14">
        <f>+K611/H611</f>
        <v>0.9999992365309402</v>
      </c>
    </row>
    <row r="612" spans="1:16" ht="11.25">
      <c r="A612" s="32" t="s">
        <v>933</v>
      </c>
      <c r="B612" s="32" t="s">
        <v>934</v>
      </c>
      <c r="C612" s="55">
        <v>0</v>
      </c>
      <c r="D612" s="4">
        <v>10478486191</v>
      </c>
      <c r="E612" s="4">
        <v>0</v>
      </c>
      <c r="F612" s="4">
        <v>0</v>
      </c>
      <c r="G612" s="4">
        <v>0</v>
      </c>
      <c r="H612" s="4">
        <v>10478486191</v>
      </c>
      <c r="I612" s="4">
        <v>10478486191</v>
      </c>
      <c r="J612" s="4">
        <v>0</v>
      </c>
      <c r="K612" s="4">
        <v>10478478191</v>
      </c>
      <c r="L612" s="4">
        <v>8000</v>
      </c>
      <c r="M612" s="4">
        <v>1661441194</v>
      </c>
      <c r="N612" s="4">
        <v>1358618686</v>
      </c>
      <c r="O612" s="13">
        <v>302822508</v>
      </c>
      <c r="P612" s="14">
        <f t="shared" si="12"/>
        <v>0.9999992365309402</v>
      </c>
    </row>
    <row r="613" spans="1:16" ht="11.25">
      <c r="A613" s="57" t="s">
        <v>1423</v>
      </c>
      <c r="B613" s="32" t="s">
        <v>1475</v>
      </c>
      <c r="C613" s="55">
        <v>0</v>
      </c>
      <c r="D613" s="4">
        <v>2843409319.41</v>
      </c>
      <c r="E613" s="4">
        <v>0</v>
      </c>
      <c r="F613" s="4">
        <v>0</v>
      </c>
      <c r="G613" s="4">
        <v>0</v>
      </c>
      <c r="H613" s="4">
        <v>2843409319.41</v>
      </c>
      <c r="I613" s="4">
        <v>109046696.25</v>
      </c>
      <c r="J613" s="4">
        <v>2734362623.16</v>
      </c>
      <c r="K613" s="4">
        <v>109046696.25</v>
      </c>
      <c r="L613" s="4">
        <v>0</v>
      </c>
      <c r="M613" s="4">
        <v>100253096.25</v>
      </c>
      <c r="N613" s="4">
        <v>0</v>
      </c>
      <c r="O613" s="13">
        <v>100253096.25</v>
      </c>
      <c r="P613" s="14"/>
    </row>
    <row r="614" spans="1:16" ht="11.25">
      <c r="A614" s="57" t="s">
        <v>1424</v>
      </c>
      <c r="B614" s="32" t="s">
        <v>1476</v>
      </c>
      <c r="C614" s="55">
        <v>0</v>
      </c>
      <c r="D614" s="4">
        <v>2843409319.41</v>
      </c>
      <c r="E614" s="4">
        <v>0</v>
      </c>
      <c r="F614" s="4">
        <v>0</v>
      </c>
      <c r="G614" s="4">
        <v>0</v>
      </c>
      <c r="H614" s="4">
        <v>2843409319.41</v>
      </c>
      <c r="I614" s="4">
        <v>109046696.25</v>
      </c>
      <c r="J614" s="4">
        <v>2734362623.16</v>
      </c>
      <c r="K614" s="4">
        <v>109046696.25</v>
      </c>
      <c r="L614" s="4">
        <v>0</v>
      </c>
      <c r="M614" s="4">
        <v>100253096.25</v>
      </c>
      <c r="N614" s="4">
        <v>0</v>
      </c>
      <c r="O614" s="13">
        <v>100253096.25</v>
      </c>
      <c r="P614" s="14"/>
    </row>
    <row r="615" spans="1:16" ht="11.25">
      <c r="A615" s="32" t="s">
        <v>935</v>
      </c>
      <c r="B615" s="32" t="s">
        <v>936</v>
      </c>
      <c r="C615" s="55">
        <v>135980741811</v>
      </c>
      <c r="D615" s="4">
        <v>65664177614.54</v>
      </c>
      <c r="E615" s="4">
        <v>0</v>
      </c>
      <c r="F615" s="4">
        <v>0</v>
      </c>
      <c r="G615" s="4">
        <v>0</v>
      </c>
      <c r="H615" s="4">
        <v>201644919425.54</v>
      </c>
      <c r="I615" s="4">
        <v>127253741690.59</v>
      </c>
      <c r="J615" s="4">
        <v>74391177734.95</v>
      </c>
      <c r="K615" s="4">
        <v>112051755700.59</v>
      </c>
      <c r="L615" s="4">
        <v>15201985990</v>
      </c>
      <c r="M615" s="4">
        <v>21632381027</v>
      </c>
      <c r="N615" s="4">
        <v>20007736678</v>
      </c>
      <c r="O615" s="13">
        <v>1624644349</v>
      </c>
      <c r="P615" s="14">
        <f t="shared" si="12"/>
        <v>0.5556884647518558</v>
      </c>
    </row>
    <row r="616" spans="1:16" ht="11.25">
      <c r="A616" s="32" t="s">
        <v>937</v>
      </c>
      <c r="B616" s="32" t="s">
        <v>938</v>
      </c>
      <c r="C616" s="55">
        <v>135980741811</v>
      </c>
      <c r="D616" s="4">
        <v>65664177614.54</v>
      </c>
      <c r="E616" s="4">
        <v>0</v>
      </c>
      <c r="F616" s="4">
        <v>0</v>
      </c>
      <c r="G616" s="4">
        <v>0</v>
      </c>
      <c r="H616" s="4">
        <v>201644919425.54</v>
      </c>
      <c r="I616" s="4">
        <v>127253741690.59</v>
      </c>
      <c r="J616" s="4">
        <v>74391177734.95</v>
      </c>
      <c r="K616" s="4">
        <v>112051755700.59</v>
      </c>
      <c r="L616" s="4">
        <v>15201985990</v>
      </c>
      <c r="M616" s="4">
        <v>21632381027</v>
      </c>
      <c r="N616" s="4">
        <v>20007736678</v>
      </c>
      <c r="O616" s="13">
        <v>1624644349</v>
      </c>
      <c r="P616" s="14">
        <f t="shared" si="12"/>
        <v>0.5556884647518558</v>
      </c>
    </row>
    <row r="617" spans="1:16" ht="11.25">
      <c r="A617" s="32" t="s">
        <v>939</v>
      </c>
      <c r="B617" s="32" t="s">
        <v>940</v>
      </c>
      <c r="C617" s="55">
        <v>8691620368</v>
      </c>
      <c r="D617" s="4">
        <v>1297265311.82</v>
      </c>
      <c r="E617" s="4">
        <v>0</v>
      </c>
      <c r="F617" s="4">
        <v>0</v>
      </c>
      <c r="G617" s="4">
        <v>0</v>
      </c>
      <c r="H617" s="4">
        <v>9988885679.82</v>
      </c>
      <c r="I617" s="4">
        <v>3424918651</v>
      </c>
      <c r="J617" s="4">
        <v>6563967028.82</v>
      </c>
      <c r="K617" s="4">
        <v>3005337624</v>
      </c>
      <c r="L617" s="4">
        <v>419581027</v>
      </c>
      <c r="M617" s="4">
        <v>2686626788</v>
      </c>
      <c r="N617" s="4">
        <v>2194980679</v>
      </c>
      <c r="O617" s="13">
        <v>491646109</v>
      </c>
      <c r="P617" s="14">
        <f t="shared" si="12"/>
        <v>0.3008681569027784</v>
      </c>
    </row>
    <row r="618" spans="1:16" ht="11.25">
      <c r="A618" s="32" t="s">
        <v>941</v>
      </c>
      <c r="B618" s="32" t="s">
        <v>942</v>
      </c>
      <c r="C618" s="55">
        <v>53525079583</v>
      </c>
      <c r="D618" s="4">
        <v>24555665521.13</v>
      </c>
      <c r="E618" s="4">
        <v>0</v>
      </c>
      <c r="F618" s="4">
        <v>0</v>
      </c>
      <c r="G618" s="4">
        <v>0</v>
      </c>
      <c r="H618" s="4">
        <v>78080745104.13</v>
      </c>
      <c r="I618" s="4">
        <v>41744071437</v>
      </c>
      <c r="J618" s="4">
        <v>36336673667.13</v>
      </c>
      <c r="K618" s="4">
        <v>27457741476</v>
      </c>
      <c r="L618" s="4">
        <v>14286329961</v>
      </c>
      <c r="M618" s="4">
        <v>7199684643</v>
      </c>
      <c r="N618" s="4">
        <v>7047354558</v>
      </c>
      <c r="O618" s="13">
        <v>152330085</v>
      </c>
      <c r="P618" s="14">
        <f t="shared" si="12"/>
        <v>0.3516582921869127</v>
      </c>
    </row>
    <row r="619" spans="1:16" ht="11.25">
      <c r="A619" s="32" t="s">
        <v>943</v>
      </c>
      <c r="B619" s="32" t="s">
        <v>944</v>
      </c>
      <c r="C619" s="55">
        <v>73764040860</v>
      </c>
      <c r="D619" s="4">
        <v>0</v>
      </c>
      <c r="E619" s="4">
        <v>0</v>
      </c>
      <c r="F619" s="4">
        <v>0</v>
      </c>
      <c r="G619" s="4">
        <v>0</v>
      </c>
      <c r="H619" s="4">
        <v>73764040860</v>
      </c>
      <c r="I619" s="4">
        <v>42273504821</v>
      </c>
      <c r="J619" s="4">
        <v>31490536039</v>
      </c>
      <c r="K619" s="4">
        <v>41777429819</v>
      </c>
      <c r="L619" s="4">
        <v>496075002</v>
      </c>
      <c r="M619" s="4">
        <v>3693608452</v>
      </c>
      <c r="N619" s="4">
        <v>3428511335</v>
      </c>
      <c r="O619" s="13">
        <v>265097117</v>
      </c>
      <c r="P619" s="14">
        <f t="shared" si="12"/>
        <v>0.5663657973712586</v>
      </c>
    </row>
    <row r="620" spans="1:16" ht="11.25">
      <c r="A620" s="32" t="s">
        <v>945</v>
      </c>
      <c r="B620" s="32" t="s">
        <v>946</v>
      </c>
      <c r="C620" s="55">
        <v>1000</v>
      </c>
      <c r="D620" s="4">
        <v>0</v>
      </c>
      <c r="E620" s="4">
        <v>0</v>
      </c>
      <c r="F620" s="4">
        <v>0</v>
      </c>
      <c r="G620" s="4">
        <v>0</v>
      </c>
      <c r="H620" s="4">
        <v>1000</v>
      </c>
      <c r="I620" s="4">
        <v>0</v>
      </c>
      <c r="J620" s="4">
        <v>1000</v>
      </c>
      <c r="K620" s="4">
        <v>0</v>
      </c>
      <c r="L620" s="4">
        <v>0</v>
      </c>
      <c r="M620" s="4">
        <v>0</v>
      </c>
      <c r="N620" s="4">
        <v>0</v>
      </c>
      <c r="O620" s="13">
        <v>0</v>
      </c>
      <c r="P620" s="14">
        <f t="shared" si="12"/>
        <v>0</v>
      </c>
    </row>
    <row r="621" spans="1:16" ht="11.25">
      <c r="A621" s="32" t="s">
        <v>947</v>
      </c>
      <c r="B621" s="32" t="s">
        <v>948</v>
      </c>
      <c r="C621" s="55">
        <v>0</v>
      </c>
      <c r="D621" s="4">
        <v>39811246781.59</v>
      </c>
      <c r="E621" s="4">
        <v>0</v>
      </c>
      <c r="F621" s="4">
        <v>0</v>
      </c>
      <c r="G621" s="4">
        <v>0</v>
      </c>
      <c r="H621" s="4">
        <v>39811246781.59</v>
      </c>
      <c r="I621" s="4">
        <v>39811246781.59</v>
      </c>
      <c r="J621" s="4">
        <v>0</v>
      </c>
      <c r="K621" s="4">
        <v>39811246781.59</v>
      </c>
      <c r="L621" s="4">
        <v>0</v>
      </c>
      <c r="M621" s="4">
        <v>8052461144</v>
      </c>
      <c r="N621" s="4">
        <v>7336890106</v>
      </c>
      <c r="O621" s="13">
        <v>715571038</v>
      </c>
      <c r="P621" s="14">
        <f t="shared" si="12"/>
        <v>1</v>
      </c>
    </row>
    <row r="622" spans="1:16" ht="11.25">
      <c r="A622" s="36" t="s">
        <v>978</v>
      </c>
      <c r="B622" s="32" t="s">
        <v>979</v>
      </c>
      <c r="C622" s="55">
        <v>6362139283</v>
      </c>
      <c r="D622" s="4">
        <v>4037157257</v>
      </c>
      <c r="E622" s="4">
        <v>0</v>
      </c>
      <c r="F622" s="4">
        <v>191254821</v>
      </c>
      <c r="G622" s="4">
        <v>191254821</v>
      </c>
      <c r="H622" s="4">
        <v>10399296540</v>
      </c>
      <c r="I622" s="4">
        <v>497287216</v>
      </c>
      <c r="J622" s="4">
        <v>9902009324</v>
      </c>
      <c r="K622" s="4">
        <v>95430130</v>
      </c>
      <c r="L622" s="4">
        <v>401857086</v>
      </c>
      <c r="M622" s="4">
        <v>87280806</v>
      </c>
      <c r="N622" s="4">
        <v>87280806</v>
      </c>
      <c r="O622" s="13">
        <v>0</v>
      </c>
      <c r="P622" s="14">
        <f t="shared" si="12"/>
        <v>0.009176594746859676</v>
      </c>
    </row>
    <row r="623" spans="1:16" ht="11.25">
      <c r="A623" s="36" t="s">
        <v>980</v>
      </c>
      <c r="B623" s="32" t="s">
        <v>981</v>
      </c>
      <c r="C623" s="55">
        <v>6362139283</v>
      </c>
      <c r="D623" s="4">
        <v>4037157257</v>
      </c>
      <c r="E623" s="4">
        <v>0</v>
      </c>
      <c r="F623" s="4">
        <v>191254821</v>
      </c>
      <c r="G623" s="4">
        <v>191254821</v>
      </c>
      <c r="H623" s="4">
        <v>10399296540</v>
      </c>
      <c r="I623" s="4">
        <v>497287216</v>
      </c>
      <c r="J623" s="4">
        <v>9902009324</v>
      </c>
      <c r="K623" s="4">
        <v>95430130</v>
      </c>
      <c r="L623" s="4">
        <v>401857086</v>
      </c>
      <c r="M623" s="4">
        <v>87280806</v>
      </c>
      <c r="N623" s="4">
        <v>87280806</v>
      </c>
      <c r="O623" s="13">
        <v>0</v>
      </c>
      <c r="P623" s="14">
        <f t="shared" si="12"/>
        <v>0.009176594746859676</v>
      </c>
    </row>
    <row r="624" spans="1:16" ht="11.25">
      <c r="A624" s="36" t="s">
        <v>982</v>
      </c>
      <c r="B624" s="32" t="s">
        <v>983</v>
      </c>
      <c r="C624" s="55">
        <v>854781141</v>
      </c>
      <c r="D624" s="4">
        <v>1147996960</v>
      </c>
      <c r="E624" s="4">
        <v>0</v>
      </c>
      <c r="F624" s="4">
        <v>0</v>
      </c>
      <c r="G624" s="4">
        <v>0</v>
      </c>
      <c r="H624" s="4">
        <v>2002778101</v>
      </c>
      <c r="I624" s="4">
        <v>282700046</v>
      </c>
      <c r="J624" s="4">
        <v>1720078055</v>
      </c>
      <c r="K624" s="4">
        <v>51949971</v>
      </c>
      <c r="L624" s="4">
        <v>230750075</v>
      </c>
      <c r="M624" s="4">
        <v>51949971</v>
      </c>
      <c r="N624" s="4">
        <v>51949971</v>
      </c>
      <c r="O624" s="13">
        <v>0</v>
      </c>
      <c r="P624" s="14">
        <f t="shared" si="12"/>
        <v>0.02593895498161331</v>
      </c>
    </row>
    <row r="625" spans="1:16" ht="11.25">
      <c r="A625" s="36" t="s">
        <v>984</v>
      </c>
      <c r="B625" s="32" t="s">
        <v>985</v>
      </c>
      <c r="C625" s="55">
        <v>854781141</v>
      </c>
      <c r="D625" s="4">
        <v>1147996960</v>
      </c>
      <c r="E625" s="4">
        <v>0</v>
      </c>
      <c r="F625" s="4">
        <v>0</v>
      </c>
      <c r="G625" s="4">
        <v>0</v>
      </c>
      <c r="H625" s="4">
        <v>2002778101</v>
      </c>
      <c r="I625" s="4">
        <v>282700046</v>
      </c>
      <c r="J625" s="4">
        <v>1720078055</v>
      </c>
      <c r="K625" s="4">
        <v>51949971</v>
      </c>
      <c r="L625" s="4">
        <v>230750075</v>
      </c>
      <c r="M625" s="4">
        <v>51949971</v>
      </c>
      <c r="N625" s="4">
        <v>51949971</v>
      </c>
      <c r="O625" s="13">
        <v>0</v>
      </c>
      <c r="P625" s="14">
        <f t="shared" si="12"/>
        <v>0.02593895498161331</v>
      </c>
    </row>
    <row r="626" spans="1:16" ht="22.5">
      <c r="A626" s="36" t="s">
        <v>986</v>
      </c>
      <c r="B626" s="32" t="s">
        <v>987</v>
      </c>
      <c r="C626" s="55">
        <v>854781141</v>
      </c>
      <c r="D626" s="4">
        <v>0</v>
      </c>
      <c r="E626" s="4">
        <v>0</v>
      </c>
      <c r="F626" s="4">
        <v>0</v>
      </c>
      <c r="G626" s="4">
        <v>0</v>
      </c>
      <c r="H626" s="4">
        <v>854781141</v>
      </c>
      <c r="I626" s="4">
        <v>180986169</v>
      </c>
      <c r="J626" s="4">
        <v>673794972</v>
      </c>
      <c r="K626" s="4">
        <v>0</v>
      </c>
      <c r="L626" s="4">
        <v>180986169</v>
      </c>
      <c r="M626" s="4">
        <v>0</v>
      </c>
      <c r="N626" s="4">
        <v>0</v>
      </c>
      <c r="O626" s="13">
        <v>0</v>
      </c>
      <c r="P626" s="14">
        <f t="shared" si="12"/>
        <v>0</v>
      </c>
    </row>
    <row r="627" spans="1:16" ht="11.25">
      <c r="A627" s="36" t="s">
        <v>988</v>
      </c>
      <c r="B627" s="32" t="s">
        <v>989</v>
      </c>
      <c r="C627" s="55">
        <v>374781141</v>
      </c>
      <c r="D627" s="4">
        <v>0</v>
      </c>
      <c r="E627" s="4">
        <v>0</v>
      </c>
      <c r="F627" s="4">
        <v>0</v>
      </c>
      <c r="G627" s="4">
        <v>0</v>
      </c>
      <c r="H627" s="4">
        <v>374781141</v>
      </c>
      <c r="I627" s="4">
        <v>132986169</v>
      </c>
      <c r="J627" s="4">
        <v>241794972</v>
      </c>
      <c r="K627" s="4">
        <v>0</v>
      </c>
      <c r="L627" s="4">
        <v>132986169</v>
      </c>
      <c r="M627" s="4">
        <v>0</v>
      </c>
      <c r="N627" s="4">
        <v>0</v>
      </c>
      <c r="O627" s="13">
        <v>0</v>
      </c>
      <c r="P627" s="14">
        <f t="shared" si="12"/>
        <v>0</v>
      </c>
    </row>
    <row r="628" spans="1:16" ht="11.25">
      <c r="A628" s="36" t="s">
        <v>990</v>
      </c>
      <c r="B628" s="32" t="s">
        <v>991</v>
      </c>
      <c r="C628" s="55">
        <v>50000000</v>
      </c>
      <c r="D628" s="4">
        <v>0</v>
      </c>
      <c r="E628" s="4">
        <v>0</v>
      </c>
      <c r="F628" s="4">
        <v>0</v>
      </c>
      <c r="G628" s="4">
        <v>0</v>
      </c>
      <c r="H628" s="4">
        <v>50000000</v>
      </c>
      <c r="I628" s="4">
        <v>0</v>
      </c>
      <c r="J628" s="4">
        <v>50000000</v>
      </c>
      <c r="K628" s="4">
        <v>0</v>
      </c>
      <c r="L628" s="4">
        <v>0</v>
      </c>
      <c r="M628" s="4">
        <v>0</v>
      </c>
      <c r="N628" s="4">
        <v>0</v>
      </c>
      <c r="O628" s="13">
        <v>0</v>
      </c>
      <c r="P628" s="14">
        <f t="shared" si="12"/>
        <v>0</v>
      </c>
    </row>
    <row r="629" spans="1:16" ht="11.25">
      <c r="A629" s="36" t="s">
        <v>992</v>
      </c>
      <c r="B629" s="32" t="s">
        <v>993</v>
      </c>
      <c r="C629" s="55">
        <v>35000000</v>
      </c>
      <c r="D629" s="4">
        <v>0</v>
      </c>
      <c r="E629" s="4">
        <v>0</v>
      </c>
      <c r="F629" s="4">
        <v>0</v>
      </c>
      <c r="G629" s="4">
        <v>0</v>
      </c>
      <c r="H629" s="4">
        <v>35000000</v>
      </c>
      <c r="I629" s="4">
        <v>0</v>
      </c>
      <c r="J629" s="4">
        <v>35000000</v>
      </c>
      <c r="K629" s="4">
        <v>0</v>
      </c>
      <c r="L629" s="4">
        <v>0</v>
      </c>
      <c r="M629" s="4">
        <v>0</v>
      </c>
      <c r="N629" s="4">
        <v>0</v>
      </c>
      <c r="O629" s="13">
        <v>0</v>
      </c>
      <c r="P629" s="14">
        <f t="shared" si="12"/>
        <v>0</v>
      </c>
    </row>
    <row r="630" spans="1:16" ht="11.25">
      <c r="A630" s="36" t="s">
        <v>994</v>
      </c>
      <c r="B630" s="32" t="s">
        <v>995</v>
      </c>
      <c r="C630" s="55">
        <v>19781141</v>
      </c>
      <c r="D630" s="4">
        <v>0</v>
      </c>
      <c r="E630" s="4">
        <v>0</v>
      </c>
      <c r="F630" s="4">
        <v>0</v>
      </c>
      <c r="G630" s="4">
        <v>0</v>
      </c>
      <c r="H630" s="4">
        <v>19781141</v>
      </c>
      <c r="I630" s="4">
        <v>0</v>
      </c>
      <c r="J630" s="4">
        <v>19781141</v>
      </c>
      <c r="K630" s="4">
        <v>0</v>
      </c>
      <c r="L630" s="4">
        <v>0</v>
      </c>
      <c r="M630" s="4">
        <v>0</v>
      </c>
      <c r="N630" s="4">
        <v>0</v>
      </c>
      <c r="O630" s="13">
        <v>0</v>
      </c>
      <c r="P630" s="14">
        <f t="shared" si="12"/>
        <v>0</v>
      </c>
    </row>
    <row r="631" spans="1:16" ht="11.25">
      <c r="A631" s="36" t="s">
        <v>996</v>
      </c>
      <c r="B631" s="32" t="s">
        <v>997</v>
      </c>
      <c r="C631" s="55">
        <v>50000000</v>
      </c>
      <c r="D631" s="4">
        <v>0</v>
      </c>
      <c r="E631" s="4">
        <v>0</v>
      </c>
      <c r="F631" s="4">
        <v>0</v>
      </c>
      <c r="G631" s="4">
        <v>0</v>
      </c>
      <c r="H631" s="4">
        <v>50000000</v>
      </c>
      <c r="I631" s="4">
        <v>0</v>
      </c>
      <c r="J631" s="4">
        <v>50000000</v>
      </c>
      <c r="K631" s="4">
        <v>0</v>
      </c>
      <c r="L631" s="4">
        <v>0</v>
      </c>
      <c r="M631" s="4">
        <v>0</v>
      </c>
      <c r="N631" s="4">
        <v>0</v>
      </c>
      <c r="O631" s="13">
        <v>0</v>
      </c>
      <c r="P631" s="14">
        <f t="shared" si="12"/>
        <v>0</v>
      </c>
    </row>
    <row r="632" spans="1:16" ht="11.25">
      <c r="A632" s="36" t="s">
        <v>998</v>
      </c>
      <c r="B632" s="32" t="s">
        <v>999</v>
      </c>
      <c r="C632" s="55">
        <v>35000000</v>
      </c>
      <c r="D632" s="4">
        <v>0</v>
      </c>
      <c r="E632" s="4">
        <v>0</v>
      </c>
      <c r="F632" s="4">
        <v>0</v>
      </c>
      <c r="G632" s="4">
        <v>0</v>
      </c>
      <c r="H632" s="4">
        <v>35000000</v>
      </c>
      <c r="I632" s="4">
        <v>0</v>
      </c>
      <c r="J632" s="4">
        <v>35000000</v>
      </c>
      <c r="K632" s="4">
        <v>0</v>
      </c>
      <c r="L632" s="4">
        <v>0</v>
      </c>
      <c r="M632" s="4">
        <v>0</v>
      </c>
      <c r="N632" s="4">
        <v>0</v>
      </c>
      <c r="O632" s="13">
        <v>0</v>
      </c>
      <c r="P632" s="14">
        <f t="shared" si="12"/>
        <v>0</v>
      </c>
    </row>
    <row r="633" spans="1:16" ht="11.25">
      <c r="A633" s="36" t="s">
        <v>1000</v>
      </c>
      <c r="B633" s="32" t="s">
        <v>1001</v>
      </c>
      <c r="C633" s="55">
        <v>15000000</v>
      </c>
      <c r="D633" s="4">
        <v>0</v>
      </c>
      <c r="E633" s="4">
        <v>0</v>
      </c>
      <c r="F633" s="4">
        <v>0</v>
      </c>
      <c r="G633" s="4">
        <v>0</v>
      </c>
      <c r="H633" s="4">
        <v>15000000</v>
      </c>
      <c r="I633" s="4">
        <v>0</v>
      </c>
      <c r="J633" s="4">
        <v>15000000</v>
      </c>
      <c r="K633" s="4">
        <v>0</v>
      </c>
      <c r="L633" s="4">
        <v>0</v>
      </c>
      <c r="M633" s="4">
        <v>0</v>
      </c>
      <c r="N633" s="4">
        <v>0</v>
      </c>
      <c r="O633" s="13">
        <v>0</v>
      </c>
      <c r="P633" s="14">
        <f t="shared" si="12"/>
        <v>0</v>
      </c>
    </row>
    <row r="634" spans="1:16" ht="22.5">
      <c r="A634" s="36" t="s">
        <v>1002</v>
      </c>
      <c r="B634" s="32" t="s">
        <v>1003</v>
      </c>
      <c r="C634" s="55">
        <v>30000000</v>
      </c>
      <c r="D634" s="4">
        <v>0</v>
      </c>
      <c r="E634" s="4">
        <v>0</v>
      </c>
      <c r="F634" s="4">
        <v>0</v>
      </c>
      <c r="G634" s="4">
        <v>0</v>
      </c>
      <c r="H634" s="4">
        <v>30000000</v>
      </c>
      <c r="I634" s="4">
        <v>0</v>
      </c>
      <c r="J634" s="4">
        <v>30000000</v>
      </c>
      <c r="K634" s="4">
        <v>0</v>
      </c>
      <c r="L634" s="4">
        <v>0</v>
      </c>
      <c r="M634" s="4">
        <v>0</v>
      </c>
      <c r="N634" s="4">
        <v>0</v>
      </c>
      <c r="O634" s="13">
        <v>0</v>
      </c>
      <c r="P634" s="14">
        <f t="shared" si="12"/>
        <v>0</v>
      </c>
    </row>
    <row r="635" spans="1:16" ht="11.25">
      <c r="A635" s="36" t="s">
        <v>1004</v>
      </c>
      <c r="B635" s="32" t="s">
        <v>1005</v>
      </c>
      <c r="C635" s="55">
        <v>140000000</v>
      </c>
      <c r="D635" s="4">
        <v>0</v>
      </c>
      <c r="E635" s="4">
        <v>0</v>
      </c>
      <c r="F635" s="4">
        <v>0</v>
      </c>
      <c r="G635" s="4">
        <v>0</v>
      </c>
      <c r="H635" s="4">
        <v>140000000</v>
      </c>
      <c r="I635" s="4">
        <v>132986169</v>
      </c>
      <c r="J635" s="4">
        <v>7013831</v>
      </c>
      <c r="K635" s="4">
        <v>0</v>
      </c>
      <c r="L635" s="4">
        <v>132986169</v>
      </c>
      <c r="M635" s="4">
        <v>0</v>
      </c>
      <c r="N635" s="4">
        <v>0</v>
      </c>
      <c r="O635" s="13">
        <v>0</v>
      </c>
      <c r="P635" s="14">
        <f t="shared" si="12"/>
        <v>0</v>
      </c>
    </row>
    <row r="636" spans="1:16" ht="11.25">
      <c r="A636" s="36" t="s">
        <v>1006</v>
      </c>
      <c r="B636" s="32" t="s">
        <v>1007</v>
      </c>
      <c r="C636" s="55">
        <v>70000000</v>
      </c>
      <c r="D636" s="4">
        <v>0</v>
      </c>
      <c r="E636" s="4">
        <v>0</v>
      </c>
      <c r="F636" s="4">
        <v>0</v>
      </c>
      <c r="G636" s="4">
        <v>0</v>
      </c>
      <c r="H636" s="4">
        <v>70000000</v>
      </c>
      <c r="I636" s="4">
        <v>48000000</v>
      </c>
      <c r="J636" s="4">
        <v>22000000</v>
      </c>
      <c r="K636" s="4">
        <v>0</v>
      </c>
      <c r="L636" s="4">
        <v>48000000</v>
      </c>
      <c r="M636" s="4">
        <v>0</v>
      </c>
      <c r="N636" s="4">
        <v>0</v>
      </c>
      <c r="O636" s="13">
        <v>0</v>
      </c>
      <c r="P636" s="14">
        <f t="shared" si="12"/>
        <v>0</v>
      </c>
    </row>
    <row r="637" spans="1:16" ht="11.25">
      <c r="A637" s="36" t="s">
        <v>1008</v>
      </c>
      <c r="B637" s="32" t="s">
        <v>1009</v>
      </c>
      <c r="C637" s="55">
        <v>22000000</v>
      </c>
      <c r="D637" s="4">
        <v>0</v>
      </c>
      <c r="E637" s="4">
        <v>0</v>
      </c>
      <c r="F637" s="4">
        <v>0</v>
      </c>
      <c r="G637" s="4">
        <v>0</v>
      </c>
      <c r="H637" s="4">
        <v>22000000</v>
      </c>
      <c r="I637" s="4">
        <v>0</v>
      </c>
      <c r="J637" s="4">
        <v>22000000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12"/>
        <v>0</v>
      </c>
    </row>
    <row r="638" spans="1:16" ht="11.25">
      <c r="A638" s="36" t="s">
        <v>1010</v>
      </c>
      <c r="B638" s="32" t="s">
        <v>1011</v>
      </c>
      <c r="C638" s="55">
        <v>48000000</v>
      </c>
      <c r="D638" s="4">
        <v>0</v>
      </c>
      <c r="E638" s="4">
        <v>0</v>
      </c>
      <c r="F638" s="4">
        <v>0</v>
      </c>
      <c r="G638" s="4">
        <v>0</v>
      </c>
      <c r="H638" s="4">
        <v>48000000</v>
      </c>
      <c r="I638" s="4">
        <v>48000000</v>
      </c>
      <c r="J638" s="4">
        <v>0</v>
      </c>
      <c r="K638" s="4">
        <v>0</v>
      </c>
      <c r="L638" s="4">
        <v>48000000</v>
      </c>
      <c r="M638" s="4">
        <v>0</v>
      </c>
      <c r="N638" s="4">
        <v>0</v>
      </c>
      <c r="O638" s="13">
        <v>0</v>
      </c>
      <c r="P638" s="14">
        <f t="shared" si="12"/>
        <v>0</v>
      </c>
    </row>
    <row r="639" spans="1:16" ht="11.25">
      <c r="A639" s="36" t="s">
        <v>1012</v>
      </c>
      <c r="B639" s="32" t="s">
        <v>1013</v>
      </c>
      <c r="C639" s="55">
        <v>230000000</v>
      </c>
      <c r="D639" s="4">
        <v>0</v>
      </c>
      <c r="E639" s="4">
        <v>0</v>
      </c>
      <c r="F639" s="4">
        <v>0</v>
      </c>
      <c r="G639" s="4">
        <v>0</v>
      </c>
      <c r="H639" s="4">
        <v>230000000</v>
      </c>
      <c r="I639" s="4">
        <v>0</v>
      </c>
      <c r="J639" s="4">
        <v>230000000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aca="true" t="shared" si="13" ref="P639:P703">+K639/H639</f>
        <v>0</v>
      </c>
    </row>
    <row r="640" spans="1:16" ht="11.25">
      <c r="A640" s="36" t="s">
        <v>1014</v>
      </c>
      <c r="B640" s="32" t="s">
        <v>1015</v>
      </c>
      <c r="C640" s="55">
        <v>20000000</v>
      </c>
      <c r="D640" s="4">
        <v>0</v>
      </c>
      <c r="E640" s="4">
        <v>0</v>
      </c>
      <c r="F640" s="4">
        <v>0</v>
      </c>
      <c r="G640" s="4">
        <v>0</v>
      </c>
      <c r="H640" s="4">
        <v>20000000</v>
      </c>
      <c r="I640" s="4">
        <v>0</v>
      </c>
      <c r="J640" s="4">
        <v>20000000</v>
      </c>
      <c r="K640" s="4">
        <v>0</v>
      </c>
      <c r="L640" s="4">
        <v>0</v>
      </c>
      <c r="M640" s="4">
        <v>0</v>
      </c>
      <c r="N640" s="4">
        <v>0</v>
      </c>
      <c r="O640" s="13">
        <v>0</v>
      </c>
      <c r="P640" s="14">
        <f t="shared" si="13"/>
        <v>0</v>
      </c>
    </row>
    <row r="641" spans="1:16" ht="11.25">
      <c r="A641" s="36" t="s">
        <v>1016</v>
      </c>
      <c r="B641" s="32" t="s">
        <v>1017</v>
      </c>
      <c r="C641" s="55">
        <v>20000000</v>
      </c>
      <c r="D641" s="4">
        <v>0</v>
      </c>
      <c r="E641" s="4">
        <v>0</v>
      </c>
      <c r="F641" s="4">
        <v>0</v>
      </c>
      <c r="G641" s="4">
        <v>0</v>
      </c>
      <c r="H641" s="4">
        <v>20000000</v>
      </c>
      <c r="I641" s="4">
        <v>0</v>
      </c>
      <c r="J641" s="4">
        <v>20000000</v>
      </c>
      <c r="K641" s="4">
        <v>0</v>
      </c>
      <c r="L641" s="4">
        <v>0</v>
      </c>
      <c r="M641" s="4">
        <v>0</v>
      </c>
      <c r="N641" s="4">
        <v>0</v>
      </c>
      <c r="O641" s="13">
        <v>0</v>
      </c>
      <c r="P641" s="14">
        <f t="shared" si="13"/>
        <v>0</v>
      </c>
    </row>
    <row r="642" spans="1:16" ht="11.25">
      <c r="A642" s="36" t="s">
        <v>1018</v>
      </c>
      <c r="B642" s="32" t="s">
        <v>1019</v>
      </c>
      <c r="C642" s="55">
        <v>190000000</v>
      </c>
      <c r="D642" s="4">
        <v>0</v>
      </c>
      <c r="E642" s="4">
        <v>0</v>
      </c>
      <c r="F642" s="4">
        <v>0</v>
      </c>
      <c r="G642" s="4">
        <v>0</v>
      </c>
      <c r="H642" s="4">
        <v>190000000</v>
      </c>
      <c r="I642" s="4">
        <v>0</v>
      </c>
      <c r="J642" s="4">
        <v>190000000</v>
      </c>
      <c r="K642" s="4">
        <v>0</v>
      </c>
      <c r="L642" s="4">
        <v>0</v>
      </c>
      <c r="M642" s="4">
        <v>0</v>
      </c>
      <c r="N642" s="4">
        <v>0</v>
      </c>
      <c r="O642" s="13">
        <v>0</v>
      </c>
      <c r="P642" s="14">
        <f t="shared" si="13"/>
        <v>0</v>
      </c>
    </row>
    <row r="643" spans="1:16" ht="11.25">
      <c r="A643" s="36" t="s">
        <v>1020</v>
      </c>
      <c r="B643" s="32" t="s">
        <v>1021</v>
      </c>
      <c r="C643" s="55">
        <v>180000000</v>
      </c>
      <c r="D643" s="4">
        <v>0</v>
      </c>
      <c r="E643" s="4">
        <v>0</v>
      </c>
      <c r="F643" s="4">
        <v>0</v>
      </c>
      <c r="G643" s="4">
        <v>0</v>
      </c>
      <c r="H643" s="4">
        <v>180000000</v>
      </c>
      <c r="I643" s="4">
        <v>0</v>
      </c>
      <c r="J643" s="4">
        <v>180000000</v>
      </c>
      <c r="K643" s="4">
        <v>0</v>
      </c>
      <c r="L643" s="4">
        <v>0</v>
      </c>
      <c r="M643" s="4">
        <v>0</v>
      </c>
      <c r="N643" s="4">
        <v>0</v>
      </c>
      <c r="O643" s="13">
        <v>0</v>
      </c>
      <c r="P643" s="14">
        <f t="shared" si="13"/>
        <v>0</v>
      </c>
    </row>
    <row r="644" spans="1:16" ht="11.25">
      <c r="A644" s="36" t="s">
        <v>1022</v>
      </c>
      <c r="B644" s="32" t="s">
        <v>1023</v>
      </c>
      <c r="C644" s="55">
        <v>180000000</v>
      </c>
      <c r="D644" s="4">
        <v>0</v>
      </c>
      <c r="E644" s="4">
        <v>0</v>
      </c>
      <c r="F644" s="4">
        <v>0</v>
      </c>
      <c r="G644" s="4">
        <v>0</v>
      </c>
      <c r="H644" s="4">
        <v>180000000</v>
      </c>
      <c r="I644" s="4">
        <v>0</v>
      </c>
      <c r="J644" s="4">
        <v>180000000</v>
      </c>
      <c r="K644" s="4">
        <v>0</v>
      </c>
      <c r="L644" s="4">
        <v>0</v>
      </c>
      <c r="M644" s="4">
        <v>0</v>
      </c>
      <c r="N644" s="4">
        <v>0</v>
      </c>
      <c r="O644" s="13">
        <v>0</v>
      </c>
      <c r="P644" s="14">
        <f t="shared" si="13"/>
        <v>0</v>
      </c>
    </row>
    <row r="645" spans="1:16" ht="22.5">
      <c r="A645" s="36" t="s">
        <v>1024</v>
      </c>
      <c r="B645" s="32" t="s">
        <v>1025</v>
      </c>
      <c r="C645" s="55">
        <v>0</v>
      </c>
      <c r="D645" s="4">
        <v>1107540077</v>
      </c>
      <c r="E645" s="4">
        <v>0</v>
      </c>
      <c r="F645" s="4">
        <v>0</v>
      </c>
      <c r="G645" s="4">
        <v>0</v>
      </c>
      <c r="H645" s="4">
        <v>1107540077</v>
      </c>
      <c r="I645" s="4">
        <v>61256994</v>
      </c>
      <c r="J645" s="4">
        <v>1046283083</v>
      </c>
      <c r="K645" s="4">
        <v>11493088</v>
      </c>
      <c r="L645" s="4">
        <v>49763906</v>
      </c>
      <c r="M645" s="4">
        <v>11493088</v>
      </c>
      <c r="N645" s="4">
        <v>11493088</v>
      </c>
      <c r="O645" s="13">
        <v>0</v>
      </c>
      <c r="P645" s="14">
        <f t="shared" si="13"/>
        <v>0.010377130578544292</v>
      </c>
    </row>
    <row r="646" spans="1:16" ht="11.25">
      <c r="A646" s="36" t="s">
        <v>1026</v>
      </c>
      <c r="B646" s="32" t="s">
        <v>1027</v>
      </c>
      <c r="C646" s="55">
        <v>0</v>
      </c>
      <c r="D646" s="4">
        <v>1107540077</v>
      </c>
      <c r="E646" s="4">
        <v>0</v>
      </c>
      <c r="F646" s="4">
        <v>0</v>
      </c>
      <c r="G646" s="4">
        <v>0</v>
      </c>
      <c r="H646" s="4">
        <v>1107540077</v>
      </c>
      <c r="I646" s="4">
        <v>61256994</v>
      </c>
      <c r="J646" s="4">
        <v>1046283083</v>
      </c>
      <c r="K646" s="4">
        <v>11493088</v>
      </c>
      <c r="L646" s="4">
        <v>49763906</v>
      </c>
      <c r="M646" s="4">
        <v>11493088</v>
      </c>
      <c r="N646" s="4">
        <v>11493088</v>
      </c>
      <c r="O646" s="13">
        <v>0</v>
      </c>
      <c r="P646" s="14">
        <f t="shared" si="13"/>
        <v>0.010377130578544292</v>
      </c>
    </row>
    <row r="647" spans="1:16" ht="22.5">
      <c r="A647" s="36" t="s">
        <v>1028</v>
      </c>
      <c r="B647" s="32" t="s">
        <v>1029</v>
      </c>
      <c r="C647" s="55">
        <v>0</v>
      </c>
      <c r="D647" s="4">
        <v>40456883</v>
      </c>
      <c r="E647" s="4">
        <v>0</v>
      </c>
      <c r="F647" s="4">
        <v>0</v>
      </c>
      <c r="G647" s="4">
        <v>0</v>
      </c>
      <c r="H647" s="4">
        <v>40456883</v>
      </c>
      <c r="I647" s="4">
        <v>40456883</v>
      </c>
      <c r="J647" s="4">
        <v>0</v>
      </c>
      <c r="K647" s="4">
        <v>40456883</v>
      </c>
      <c r="L647" s="4">
        <v>0</v>
      </c>
      <c r="M647" s="4">
        <v>40456883</v>
      </c>
      <c r="N647" s="4">
        <v>40456883</v>
      </c>
      <c r="O647" s="13">
        <v>0</v>
      </c>
      <c r="P647" s="14">
        <f t="shared" si="13"/>
        <v>1</v>
      </c>
    </row>
    <row r="648" spans="1:16" ht="11.25">
      <c r="A648" s="36" t="s">
        <v>1030</v>
      </c>
      <c r="B648" s="32" t="s">
        <v>1031</v>
      </c>
      <c r="C648" s="55">
        <v>0</v>
      </c>
      <c r="D648" s="4">
        <v>40456883</v>
      </c>
      <c r="E648" s="4">
        <v>0</v>
      </c>
      <c r="F648" s="4">
        <v>0</v>
      </c>
      <c r="G648" s="4">
        <v>0</v>
      </c>
      <c r="H648" s="4">
        <v>40456883</v>
      </c>
      <c r="I648" s="4">
        <v>40456883</v>
      </c>
      <c r="J648" s="4">
        <v>0</v>
      </c>
      <c r="K648" s="4">
        <v>40456883</v>
      </c>
      <c r="L648" s="4">
        <v>0</v>
      </c>
      <c r="M648" s="4">
        <v>40456883</v>
      </c>
      <c r="N648" s="4">
        <v>40456883</v>
      </c>
      <c r="O648" s="13">
        <v>0</v>
      </c>
      <c r="P648" s="14">
        <f t="shared" si="13"/>
        <v>1</v>
      </c>
    </row>
    <row r="649" spans="1:16" ht="11.25">
      <c r="A649" s="36" t="s">
        <v>1032</v>
      </c>
      <c r="B649" s="32" t="s">
        <v>1033</v>
      </c>
      <c r="C649" s="55">
        <v>501853892</v>
      </c>
      <c r="D649" s="4">
        <v>239817186</v>
      </c>
      <c r="E649" s="4">
        <v>0</v>
      </c>
      <c r="F649" s="4">
        <v>0</v>
      </c>
      <c r="G649" s="4">
        <v>0</v>
      </c>
      <c r="H649" s="4">
        <v>741671078</v>
      </c>
      <c r="I649" s="4">
        <v>46509925</v>
      </c>
      <c r="J649" s="4">
        <v>695161153</v>
      </c>
      <c r="K649" s="4">
        <v>3600000</v>
      </c>
      <c r="L649" s="4">
        <v>42909925</v>
      </c>
      <c r="M649" s="4">
        <v>3600000</v>
      </c>
      <c r="N649" s="4">
        <v>3600000</v>
      </c>
      <c r="O649" s="13">
        <v>0</v>
      </c>
      <c r="P649" s="14">
        <f t="shared" si="13"/>
        <v>0.004853903713904832</v>
      </c>
    </row>
    <row r="650" spans="1:16" ht="11.25">
      <c r="A650" s="36" t="s">
        <v>1034</v>
      </c>
      <c r="B650" s="32" t="s">
        <v>985</v>
      </c>
      <c r="C650" s="55">
        <v>501853892</v>
      </c>
      <c r="D650" s="4">
        <v>239817186</v>
      </c>
      <c r="E650" s="4">
        <v>0</v>
      </c>
      <c r="F650" s="4">
        <v>0</v>
      </c>
      <c r="G650" s="4">
        <v>0</v>
      </c>
      <c r="H650" s="4">
        <v>741671078</v>
      </c>
      <c r="I650" s="4">
        <v>46509925</v>
      </c>
      <c r="J650" s="4">
        <v>695161153</v>
      </c>
      <c r="K650" s="4">
        <v>3600000</v>
      </c>
      <c r="L650" s="4">
        <v>42909925</v>
      </c>
      <c r="M650" s="4">
        <v>3600000</v>
      </c>
      <c r="N650" s="4">
        <v>3600000</v>
      </c>
      <c r="O650" s="13">
        <v>0</v>
      </c>
      <c r="P650" s="14">
        <f t="shared" si="13"/>
        <v>0.004853903713904832</v>
      </c>
    </row>
    <row r="651" spans="1:16" ht="22.5">
      <c r="A651" s="36" t="s">
        <v>1035</v>
      </c>
      <c r="B651" s="32" t="s">
        <v>987</v>
      </c>
      <c r="C651" s="55">
        <v>501853892</v>
      </c>
      <c r="D651" s="4">
        <v>0</v>
      </c>
      <c r="E651" s="4">
        <v>0</v>
      </c>
      <c r="F651" s="4">
        <v>0</v>
      </c>
      <c r="G651" s="4">
        <v>0</v>
      </c>
      <c r="H651" s="4">
        <v>501853892</v>
      </c>
      <c r="I651" s="4">
        <v>0</v>
      </c>
      <c r="J651" s="4">
        <v>501853892</v>
      </c>
      <c r="K651" s="4">
        <v>0</v>
      </c>
      <c r="L651" s="4">
        <v>0</v>
      </c>
      <c r="M651" s="4">
        <v>0</v>
      </c>
      <c r="N651" s="4">
        <v>0</v>
      </c>
      <c r="O651" s="13">
        <v>0</v>
      </c>
      <c r="P651" s="14">
        <f t="shared" si="13"/>
        <v>0</v>
      </c>
    </row>
    <row r="652" spans="1:16" ht="11.25">
      <c r="A652" s="36" t="s">
        <v>1036</v>
      </c>
      <c r="B652" s="32" t="s">
        <v>989</v>
      </c>
      <c r="C652" s="55">
        <v>119312954</v>
      </c>
      <c r="D652" s="4">
        <v>0</v>
      </c>
      <c r="E652" s="4">
        <v>0</v>
      </c>
      <c r="F652" s="4">
        <v>0</v>
      </c>
      <c r="G652" s="4">
        <v>0</v>
      </c>
      <c r="H652" s="4">
        <v>119312954</v>
      </c>
      <c r="I652" s="4">
        <v>0</v>
      </c>
      <c r="J652" s="4">
        <v>119312954</v>
      </c>
      <c r="K652" s="4">
        <v>0</v>
      </c>
      <c r="L652" s="4">
        <v>0</v>
      </c>
      <c r="M652" s="4">
        <v>0</v>
      </c>
      <c r="N652" s="4">
        <v>0</v>
      </c>
      <c r="O652" s="13">
        <v>0</v>
      </c>
      <c r="P652" s="14">
        <f t="shared" si="13"/>
        <v>0</v>
      </c>
    </row>
    <row r="653" spans="1:16" ht="11.25">
      <c r="A653" s="36" t="s">
        <v>1037</v>
      </c>
      <c r="B653" s="32" t="s">
        <v>995</v>
      </c>
      <c r="C653" s="55">
        <v>50000000</v>
      </c>
      <c r="D653" s="4">
        <v>0</v>
      </c>
      <c r="E653" s="4">
        <v>0</v>
      </c>
      <c r="F653" s="4">
        <v>0</v>
      </c>
      <c r="G653" s="4">
        <v>0</v>
      </c>
      <c r="H653" s="4">
        <v>50000000</v>
      </c>
      <c r="I653" s="4">
        <v>0</v>
      </c>
      <c r="J653" s="4">
        <v>50000000</v>
      </c>
      <c r="K653" s="4">
        <v>0</v>
      </c>
      <c r="L653" s="4">
        <v>0</v>
      </c>
      <c r="M653" s="4">
        <v>0</v>
      </c>
      <c r="N653" s="4">
        <v>0</v>
      </c>
      <c r="O653" s="13">
        <v>0</v>
      </c>
      <c r="P653" s="14">
        <f t="shared" si="13"/>
        <v>0</v>
      </c>
    </row>
    <row r="654" spans="1:16" ht="22.5">
      <c r="A654" s="36" t="s">
        <v>1038</v>
      </c>
      <c r="B654" s="32" t="s">
        <v>1003</v>
      </c>
      <c r="C654" s="55">
        <v>36000000</v>
      </c>
      <c r="D654" s="4">
        <v>0</v>
      </c>
      <c r="E654" s="4">
        <v>0</v>
      </c>
      <c r="F654" s="4">
        <v>0</v>
      </c>
      <c r="G654" s="4">
        <v>0</v>
      </c>
      <c r="H654" s="4">
        <v>36000000</v>
      </c>
      <c r="I654" s="4">
        <v>0</v>
      </c>
      <c r="J654" s="4">
        <v>36000000</v>
      </c>
      <c r="K654" s="4">
        <v>0</v>
      </c>
      <c r="L654" s="4">
        <v>0</v>
      </c>
      <c r="M654" s="4">
        <v>0</v>
      </c>
      <c r="N654" s="4">
        <v>0</v>
      </c>
      <c r="O654" s="13">
        <v>0</v>
      </c>
      <c r="P654" s="14">
        <f t="shared" si="13"/>
        <v>0</v>
      </c>
    </row>
    <row r="655" spans="1:16" ht="11.25">
      <c r="A655" s="36" t="s">
        <v>1039</v>
      </c>
      <c r="B655" s="32" t="s">
        <v>1005</v>
      </c>
      <c r="C655" s="55">
        <v>33312954</v>
      </c>
      <c r="D655" s="4">
        <v>0</v>
      </c>
      <c r="E655" s="4">
        <v>0</v>
      </c>
      <c r="F655" s="4">
        <v>0</v>
      </c>
      <c r="G655" s="4">
        <v>0</v>
      </c>
      <c r="H655" s="4">
        <v>33312954</v>
      </c>
      <c r="I655" s="4">
        <v>0</v>
      </c>
      <c r="J655" s="4">
        <v>33312954</v>
      </c>
      <c r="K655" s="4">
        <v>0</v>
      </c>
      <c r="L655" s="4">
        <v>0</v>
      </c>
      <c r="M655" s="4">
        <v>0</v>
      </c>
      <c r="N655" s="4">
        <v>0</v>
      </c>
      <c r="O655" s="13">
        <v>0</v>
      </c>
      <c r="P655" s="14">
        <f t="shared" si="13"/>
        <v>0</v>
      </c>
    </row>
    <row r="656" spans="1:16" ht="11.25">
      <c r="A656" s="36" t="s">
        <v>1040</v>
      </c>
      <c r="B656" s="32" t="s">
        <v>1007</v>
      </c>
      <c r="C656" s="55">
        <v>238248641</v>
      </c>
      <c r="D656" s="4">
        <v>0</v>
      </c>
      <c r="E656" s="4">
        <v>0</v>
      </c>
      <c r="F656" s="4">
        <v>0</v>
      </c>
      <c r="G656" s="4">
        <v>0</v>
      </c>
      <c r="H656" s="4">
        <v>238248641</v>
      </c>
      <c r="I656" s="4">
        <v>0</v>
      </c>
      <c r="J656" s="4">
        <v>238248641</v>
      </c>
      <c r="K656" s="4">
        <v>0</v>
      </c>
      <c r="L656" s="4">
        <v>0</v>
      </c>
      <c r="M656" s="4">
        <v>0</v>
      </c>
      <c r="N656" s="4">
        <v>0</v>
      </c>
      <c r="O656" s="13">
        <v>0</v>
      </c>
      <c r="P656" s="14">
        <f t="shared" si="13"/>
        <v>0</v>
      </c>
    </row>
    <row r="657" spans="1:16" ht="11.25">
      <c r="A657" s="36" t="s">
        <v>1041</v>
      </c>
      <c r="B657" s="32" t="s">
        <v>1042</v>
      </c>
      <c r="C657" s="55">
        <v>100000000</v>
      </c>
      <c r="D657" s="4">
        <v>0</v>
      </c>
      <c r="E657" s="4">
        <v>0</v>
      </c>
      <c r="F657" s="4">
        <v>0</v>
      </c>
      <c r="G657" s="4">
        <v>0</v>
      </c>
      <c r="H657" s="4">
        <v>100000000</v>
      </c>
      <c r="I657" s="4">
        <v>0</v>
      </c>
      <c r="J657" s="4">
        <v>100000000</v>
      </c>
      <c r="K657" s="4">
        <v>0</v>
      </c>
      <c r="L657" s="4">
        <v>0</v>
      </c>
      <c r="M657" s="4">
        <v>0</v>
      </c>
      <c r="N657" s="4">
        <v>0</v>
      </c>
      <c r="O657" s="13">
        <v>0</v>
      </c>
      <c r="P657" s="14">
        <f t="shared" si="13"/>
        <v>0</v>
      </c>
    </row>
    <row r="658" spans="1:16" ht="11.25">
      <c r="A658" s="36" t="s">
        <v>1043</v>
      </c>
      <c r="B658" s="32" t="s">
        <v>1044</v>
      </c>
      <c r="C658" s="55">
        <v>84935687</v>
      </c>
      <c r="D658" s="4">
        <v>0</v>
      </c>
      <c r="E658" s="4">
        <v>0</v>
      </c>
      <c r="F658" s="4">
        <v>0</v>
      </c>
      <c r="G658" s="4">
        <v>0</v>
      </c>
      <c r="H658" s="4">
        <v>84935687</v>
      </c>
      <c r="I658" s="4">
        <v>0</v>
      </c>
      <c r="J658" s="4">
        <v>84935687</v>
      </c>
      <c r="K658" s="4">
        <v>0</v>
      </c>
      <c r="L658" s="4">
        <v>0</v>
      </c>
      <c r="M658" s="4">
        <v>0</v>
      </c>
      <c r="N658" s="4">
        <v>0</v>
      </c>
      <c r="O658" s="13">
        <v>0</v>
      </c>
      <c r="P658" s="14">
        <f t="shared" si="13"/>
        <v>0</v>
      </c>
    </row>
    <row r="659" spans="1:16" ht="11.25">
      <c r="A659" s="36" t="s">
        <v>1045</v>
      </c>
      <c r="B659" s="32" t="s">
        <v>1009</v>
      </c>
      <c r="C659" s="55">
        <v>20000000</v>
      </c>
      <c r="D659" s="4">
        <v>0</v>
      </c>
      <c r="E659" s="4">
        <v>0</v>
      </c>
      <c r="F659" s="4">
        <v>0</v>
      </c>
      <c r="G659" s="4">
        <v>0</v>
      </c>
      <c r="H659" s="4">
        <v>20000000</v>
      </c>
      <c r="I659" s="4">
        <v>0</v>
      </c>
      <c r="J659" s="4">
        <v>20000000</v>
      </c>
      <c r="K659" s="4">
        <v>0</v>
      </c>
      <c r="L659" s="4">
        <v>0</v>
      </c>
      <c r="M659" s="4">
        <v>0</v>
      </c>
      <c r="N659" s="4">
        <v>0</v>
      </c>
      <c r="O659" s="13">
        <v>0</v>
      </c>
      <c r="P659" s="14">
        <f t="shared" si="13"/>
        <v>0</v>
      </c>
    </row>
    <row r="660" spans="1:16" ht="11.25">
      <c r="A660" s="36" t="s">
        <v>1046</v>
      </c>
      <c r="B660" s="32" t="s">
        <v>1011</v>
      </c>
      <c r="C660" s="55">
        <v>33312954</v>
      </c>
      <c r="D660" s="4">
        <v>0</v>
      </c>
      <c r="E660" s="4">
        <v>0</v>
      </c>
      <c r="F660" s="4">
        <v>0</v>
      </c>
      <c r="G660" s="4">
        <v>0</v>
      </c>
      <c r="H660" s="4">
        <v>33312954</v>
      </c>
      <c r="I660" s="4">
        <v>0</v>
      </c>
      <c r="J660" s="4">
        <v>33312954</v>
      </c>
      <c r="K660" s="4">
        <v>0</v>
      </c>
      <c r="L660" s="4">
        <v>0</v>
      </c>
      <c r="M660" s="4">
        <v>0</v>
      </c>
      <c r="N660" s="4">
        <v>0</v>
      </c>
      <c r="O660" s="13">
        <v>0</v>
      </c>
      <c r="P660" s="14">
        <f t="shared" si="13"/>
        <v>0</v>
      </c>
    </row>
    <row r="661" spans="1:16" ht="11.25">
      <c r="A661" s="36" t="s">
        <v>1047</v>
      </c>
      <c r="B661" s="32" t="s">
        <v>1013</v>
      </c>
      <c r="C661" s="55">
        <v>60708636</v>
      </c>
      <c r="D661" s="4">
        <v>0</v>
      </c>
      <c r="E661" s="4">
        <v>0</v>
      </c>
      <c r="F661" s="4">
        <v>0</v>
      </c>
      <c r="G661" s="4">
        <v>0</v>
      </c>
      <c r="H661" s="4">
        <v>60708636</v>
      </c>
      <c r="I661" s="4">
        <v>0</v>
      </c>
      <c r="J661" s="4">
        <v>60708636</v>
      </c>
      <c r="K661" s="4">
        <v>0</v>
      </c>
      <c r="L661" s="4">
        <v>0</v>
      </c>
      <c r="M661" s="4">
        <v>0</v>
      </c>
      <c r="N661" s="4">
        <v>0</v>
      </c>
      <c r="O661" s="13">
        <v>0</v>
      </c>
      <c r="P661" s="14">
        <f t="shared" si="13"/>
        <v>0</v>
      </c>
    </row>
    <row r="662" spans="1:16" ht="11.25">
      <c r="A662" s="36" t="s">
        <v>1048</v>
      </c>
      <c r="B662" s="32" t="s">
        <v>1019</v>
      </c>
      <c r="C662" s="55">
        <v>60708636</v>
      </c>
      <c r="D662" s="4">
        <v>0</v>
      </c>
      <c r="E662" s="4">
        <v>0</v>
      </c>
      <c r="F662" s="4">
        <v>0</v>
      </c>
      <c r="G662" s="4">
        <v>0</v>
      </c>
      <c r="H662" s="4">
        <v>60708636</v>
      </c>
      <c r="I662" s="4">
        <v>0</v>
      </c>
      <c r="J662" s="4">
        <v>60708636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3"/>
        <v>0</v>
      </c>
    </row>
    <row r="663" spans="1:16" ht="11.25">
      <c r="A663" s="36" t="s">
        <v>1049</v>
      </c>
      <c r="B663" s="32" t="s">
        <v>1021</v>
      </c>
      <c r="C663" s="55">
        <v>83583661</v>
      </c>
      <c r="D663" s="4">
        <v>0</v>
      </c>
      <c r="E663" s="4">
        <v>0</v>
      </c>
      <c r="F663" s="4">
        <v>0</v>
      </c>
      <c r="G663" s="4">
        <v>0</v>
      </c>
      <c r="H663" s="4">
        <v>83583661</v>
      </c>
      <c r="I663" s="4">
        <v>0</v>
      </c>
      <c r="J663" s="4">
        <v>83583661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3"/>
        <v>0</v>
      </c>
    </row>
    <row r="664" spans="1:16" ht="11.25">
      <c r="A664" s="36" t="s">
        <v>1050</v>
      </c>
      <c r="B664" s="32" t="s">
        <v>1023</v>
      </c>
      <c r="C664" s="55">
        <v>83583661</v>
      </c>
      <c r="D664" s="4">
        <v>0</v>
      </c>
      <c r="E664" s="4">
        <v>0</v>
      </c>
      <c r="F664" s="4">
        <v>0</v>
      </c>
      <c r="G664" s="4">
        <v>0</v>
      </c>
      <c r="H664" s="4">
        <v>83583661</v>
      </c>
      <c r="I664" s="4">
        <v>0</v>
      </c>
      <c r="J664" s="4">
        <v>83583661</v>
      </c>
      <c r="K664" s="4">
        <v>0</v>
      </c>
      <c r="L664" s="4">
        <v>0</v>
      </c>
      <c r="M664" s="4">
        <v>0</v>
      </c>
      <c r="N664" s="4">
        <v>0</v>
      </c>
      <c r="O664" s="13">
        <v>0</v>
      </c>
      <c r="P664" s="14">
        <f t="shared" si="13"/>
        <v>0</v>
      </c>
    </row>
    <row r="665" spans="1:16" ht="22.5">
      <c r="A665" s="36" t="s">
        <v>1051</v>
      </c>
      <c r="B665" s="32" t="s">
        <v>1052</v>
      </c>
      <c r="C665" s="55">
        <v>0</v>
      </c>
      <c r="D665" s="4">
        <v>236217186</v>
      </c>
      <c r="E665" s="4">
        <v>0</v>
      </c>
      <c r="F665" s="4">
        <v>0</v>
      </c>
      <c r="G665" s="4">
        <v>0</v>
      </c>
      <c r="H665" s="4">
        <v>236217186</v>
      </c>
      <c r="I665" s="4">
        <v>42909925</v>
      </c>
      <c r="J665" s="4">
        <v>193307261</v>
      </c>
      <c r="K665" s="4">
        <v>0</v>
      </c>
      <c r="L665" s="4">
        <v>42909925</v>
      </c>
      <c r="M665" s="4">
        <v>0</v>
      </c>
      <c r="N665" s="4">
        <v>0</v>
      </c>
      <c r="O665" s="13">
        <v>0</v>
      </c>
      <c r="P665" s="14">
        <f t="shared" si="13"/>
        <v>0</v>
      </c>
    </row>
    <row r="666" spans="1:16" ht="11.25">
      <c r="A666" s="36" t="s">
        <v>1053</v>
      </c>
      <c r="B666" s="32" t="s">
        <v>1027</v>
      </c>
      <c r="C666" s="55">
        <v>0</v>
      </c>
      <c r="D666" s="4">
        <v>236217186</v>
      </c>
      <c r="E666" s="4">
        <v>0</v>
      </c>
      <c r="F666" s="4">
        <v>0</v>
      </c>
      <c r="G666" s="4">
        <v>0</v>
      </c>
      <c r="H666" s="4">
        <v>236217186</v>
      </c>
      <c r="I666" s="4">
        <v>42909925</v>
      </c>
      <c r="J666" s="4">
        <v>193307261</v>
      </c>
      <c r="K666" s="4">
        <v>0</v>
      </c>
      <c r="L666" s="4">
        <v>42909925</v>
      </c>
      <c r="M666" s="4">
        <v>0</v>
      </c>
      <c r="N666" s="4">
        <v>0</v>
      </c>
      <c r="O666" s="13">
        <v>0</v>
      </c>
      <c r="P666" s="14">
        <f t="shared" si="13"/>
        <v>0</v>
      </c>
    </row>
    <row r="667" spans="1:16" ht="22.5">
      <c r="A667" s="36" t="s">
        <v>1054</v>
      </c>
      <c r="B667" s="32" t="s">
        <v>1055</v>
      </c>
      <c r="C667" s="55">
        <v>0</v>
      </c>
      <c r="D667" s="4">
        <v>3600000</v>
      </c>
      <c r="E667" s="4">
        <v>0</v>
      </c>
      <c r="F667" s="4">
        <v>0</v>
      </c>
      <c r="G667" s="4">
        <v>0</v>
      </c>
      <c r="H667" s="4">
        <v>3600000</v>
      </c>
      <c r="I667" s="4">
        <v>3600000</v>
      </c>
      <c r="J667" s="4">
        <v>0</v>
      </c>
      <c r="K667" s="4">
        <v>3600000</v>
      </c>
      <c r="L667" s="4">
        <v>0</v>
      </c>
      <c r="M667" s="4">
        <v>3600000</v>
      </c>
      <c r="N667" s="4">
        <v>3600000</v>
      </c>
      <c r="O667" s="13">
        <v>0</v>
      </c>
      <c r="P667" s="14">
        <f t="shared" si="13"/>
        <v>1</v>
      </c>
    </row>
    <row r="668" spans="1:16" ht="11.25">
      <c r="A668" s="36" t="s">
        <v>1056</v>
      </c>
      <c r="B668" s="32" t="s">
        <v>1057</v>
      </c>
      <c r="C668" s="55">
        <v>0</v>
      </c>
      <c r="D668" s="4">
        <v>3600000</v>
      </c>
      <c r="E668" s="4">
        <v>0</v>
      </c>
      <c r="F668" s="4">
        <v>0</v>
      </c>
      <c r="G668" s="4">
        <v>0</v>
      </c>
      <c r="H668" s="4">
        <v>3600000</v>
      </c>
      <c r="I668" s="4">
        <v>3600000</v>
      </c>
      <c r="J668" s="4">
        <v>0</v>
      </c>
      <c r="K668" s="4">
        <v>3600000</v>
      </c>
      <c r="L668" s="4">
        <v>0</v>
      </c>
      <c r="M668" s="4">
        <v>3600000</v>
      </c>
      <c r="N668" s="4">
        <v>3600000</v>
      </c>
      <c r="O668" s="13">
        <v>0</v>
      </c>
      <c r="P668" s="14">
        <f t="shared" si="13"/>
        <v>1</v>
      </c>
    </row>
    <row r="669" spans="1:16" ht="11.25">
      <c r="A669" s="36" t="s">
        <v>1058</v>
      </c>
      <c r="B669" s="32" t="s">
        <v>1059</v>
      </c>
      <c r="C669" s="55">
        <v>551402041</v>
      </c>
      <c r="D669" s="4">
        <v>58577990</v>
      </c>
      <c r="E669" s="4">
        <v>0</v>
      </c>
      <c r="F669" s="4">
        <v>191254821</v>
      </c>
      <c r="G669" s="4">
        <v>191254821</v>
      </c>
      <c r="H669" s="4">
        <v>609980031</v>
      </c>
      <c r="I669" s="4">
        <v>134044931</v>
      </c>
      <c r="J669" s="4">
        <v>475935100</v>
      </c>
      <c r="K669" s="4">
        <v>5847845</v>
      </c>
      <c r="L669" s="4">
        <v>128197086</v>
      </c>
      <c r="M669" s="4">
        <v>5847845</v>
      </c>
      <c r="N669" s="4">
        <v>5847845</v>
      </c>
      <c r="O669" s="13">
        <v>0</v>
      </c>
      <c r="P669" s="14">
        <f t="shared" si="13"/>
        <v>0.009586944986400711</v>
      </c>
    </row>
    <row r="670" spans="1:16" ht="11.25">
      <c r="A670" s="36" t="s">
        <v>1060</v>
      </c>
      <c r="B670" s="32" t="s">
        <v>985</v>
      </c>
      <c r="C670" s="55">
        <v>551402041</v>
      </c>
      <c r="D670" s="4">
        <v>58577990</v>
      </c>
      <c r="E670" s="4">
        <v>0</v>
      </c>
      <c r="F670" s="4">
        <v>191254821</v>
      </c>
      <c r="G670" s="4">
        <v>191254821</v>
      </c>
      <c r="H670" s="4">
        <v>609980031</v>
      </c>
      <c r="I670" s="4">
        <v>134044931</v>
      </c>
      <c r="J670" s="4">
        <v>475935100</v>
      </c>
      <c r="K670" s="4">
        <v>5847845</v>
      </c>
      <c r="L670" s="4">
        <v>128197086</v>
      </c>
      <c r="M670" s="4">
        <v>5847845</v>
      </c>
      <c r="N670" s="4">
        <v>5847845</v>
      </c>
      <c r="O670" s="13">
        <v>0</v>
      </c>
      <c r="P670" s="14">
        <f t="shared" si="13"/>
        <v>0.009586944986400711</v>
      </c>
    </row>
    <row r="671" spans="1:16" ht="22.5">
      <c r="A671" s="36" t="s">
        <v>1061</v>
      </c>
      <c r="B671" s="32" t="s">
        <v>987</v>
      </c>
      <c r="C671" s="55">
        <v>551402041</v>
      </c>
      <c r="D671" s="4">
        <v>12515179</v>
      </c>
      <c r="E671" s="4">
        <v>0</v>
      </c>
      <c r="F671" s="4">
        <v>191254821</v>
      </c>
      <c r="G671" s="4">
        <v>191254821</v>
      </c>
      <c r="H671" s="4">
        <v>563917220</v>
      </c>
      <c r="I671" s="4">
        <v>115606764</v>
      </c>
      <c r="J671" s="4">
        <v>448310456</v>
      </c>
      <c r="K671" s="4">
        <v>0</v>
      </c>
      <c r="L671" s="4">
        <v>115606764</v>
      </c>
      <c r="M671" s="4">
        <v>0</v>
      </c>
      <c r="N671" s="4">
        <v>0</v>
      </c>
      <c r="O671" s="13">
        <v>0</v>
      </c>
      <c r="P671" s="14">
        <f t="shared" si="13"/>
        <v>0</v>
      </c>
    </row>
    <row r="672" spans="1:16" ht="11.25">
      <c r="A672" s="36" t="s">
        <v>1062</v>
      </c>
      <c r="B672" s="32" t="s">
        <v>989</v>
      </c>
      <c r="C672" s="55">
        <v>144500000</v>
      </c>
      <c r="D672" s="4">
        <v>0</v>
      </c>
      <c r="E672" s="4">
        <v>0</v>
      </c>
      <c r="F672" s="4">
        <v>74500000</v>
      </c>
      <c r="G672" s="4">
        <v>50000000</v>
      </c>
      <c r="H672" s="4">
        <v>169000000</v>
      </c>
      <c r="I672" s="4">
        <v>71396335</v>
      </c>
      <c r="J672" s="4">
        <v>97603665</v>
      </c>
      <c r="K672" s="4">
        <v>0</v>
      </c>
      <c r="L672" s="4">
        <v>71396335</v>
      </c>
      <c r="M672" s="4">
        <v>0</v>
      </c>
      <c r="N672" s="4">
        <v>0</v>
      </c>
      <c r="O672" s="13">
        <v>0</v>
      </c>
      <c r="P672" s="14">
        <f t="shared" si="13"/>
        <v>0</v>
      </c>
    </row>
    <row r="673" spans="1:16" ht="11.25">
      <c r="A673" s="36" t="s">
        <v>1063</v>
      </c>
      <c r="B673" s="32" t="s">
        <v>993</v>
      </c>
      <c r="C673" s="55">
        <v>20000000</v>
      </c>
      <c r="D673" s="4">
        <v>0</v>
      </c>
      <c r="E673" s="4">
        <v>0</v>
      </c>
      <c r="F673" s="4">
        <v>0</v>
      </c>
      <c r="G673" s="4">
        <v>15000000</v>
      </c>
      <c r="H673" s="4">
        <v>5000000</v>
      </c>
      <c r="I673" s="4">
        <v>0</v>
      </c>
      <c r="J673" s="4">
        <v>5000000</v>
      </c>
      <c r="K673" s="4">
        <v>0</v>
      </c>
      <c r="L673" s="4">
        <v>0</v>
      </c>
      <c r="M673" s="4">
        <v>0</v>
      </c>
      <c r="N673" s="4">
        <v>0</v>
      </c>
      <c r="O673" s="13">
        <v>0</v>
      </c>
      <c r="P673" s="14">
        <f t="shared" si="13"/>
        <v>0</v>
      </c>
    </row>
    <row r="674" spans="1:16" ht="11.25">
      <c r="A674" s="36" t="s">
        <v>1064</v>
      </c>
      <c r="B674" s="32" t="s">
        <v>995</v>
      </c>
      <c r="C674" s="55">
        <v>30000000</v>
      </c>
      <c r="D674" s="4">
        <v>0</v>
      </c>
      <c r="E674" s="4">
        <v>0</v>
      </c>
      <c r="F674" s="4">
        <v>0</v>
      </c>
      <c r="G674" s="4">
        <v>25000000</v>
      </c>
      <c r="H674" s="4">
        <v>5000000</v>
      </c>
      <c r="I674" s="4">
        <v>0</v>
      </c>
      <c r="J674" s="4">
        <v>5000000</v>
      </c>
      <c r="K674" s="4">
        <v>0</v>
      </c>
      <c r="L674" s="4">
        <v>0</v>
      </c>
      <c r="M674" s="4">
        <v>0</v>
      </c>
      <c r="N674" s="4">
        <v>0</v>
      </c>
      <c r="O674" s="13">
        <v>0</v>
      </c>
      <c r="P674" s="14">
        <f t="shared" si="13"/>
        <v>0</v>
      </c>
    </row>
    <row r="675" spans="1:16" ht="11.25">
      <c r="A675" s="36" t="s">
        <v>1065</v>
      </c>
      <c r="B675" s="32" t="s">
        <v>997</v>
      </c>
      <c r="C675" s="55">
        <v>10000000</v>
      </c>
      <c r="D675" s="4">
        <v>0</v>
      </c>
      <c r="E675" s="4">
        <v>0</v>
      </c>
      <c r="F675" s="4">
        <v>0</v>
      </c>
      <c r="G675" s="4">
        <v>5000000</v>
      </c>
      <c r="H675" s="4">
        <v>5000000</v>
      </c>
      <c r="I675" s="4">
        <v>0</v>
      </c>
      <c r="J675" s="4">
        <v>5000000</v>
      </c>
      <c r="K675" s="4">
        <v>0</v>
      </c>
      <c r="L675" s="4">
        <v>0</v>
      </c>
      <c r="M675" s="4">
        <v>0</v>
      </c>
      <c r="N675" s="4">
        <v>0</v>
      </c>
      <c r="O675" s="13">
        <v>0</v>
      </c>
      <c r="P675" s="14">
        <f t="shared" si="13"/>
        <v>0</v>
      </c>
    </row>
    <row r="676" spans="1:16" ht="11.25">
      <c r="A676" s="36" t="s">
        <v>1066</v>
      </c>
      <c r="B676" s="32" t="s">
        <v>1067</v>
      </c>
      <c r="C676" s="55">
        <v>5000000</v>
      </c>
      <c r="D676" s="4">
        <v>0</v>
      </c>
      <c r="E676" s="4">
        <v>0</v>
      </c>
      <c r="F676" s="4">
        <v>0</v>
      </c>
      <c r="G676" s="4">
        <v>5000000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13">
        <v>0</v>
      </c>
      <c r="P676" s="14" t="e">
        <f t="shared" si="13"/>
        <v>#DIV/0!</v>
      </c>
    </row>
    <row r="677" spans="1:16" ht="22.5">
      <c r="A677" s="36" t="s">
        <v>1068</v>
      </c>
      <c r="B677" s="32" t="s">
        <v>1003</v>
      </c>
      <c r="C677" s="55">
        <v>37500000</v>
      </c>
      <c r="D677" s="4">
        <v>0</v>
      </c>
      <c r="E677" s="4">
        <v>0</v>
      </c>
      <c r="F677" s="4">
        <v>32500000</v>
      </c>
      <c r="G677" s="4">
        <v>0</v>
      </c>
      <c r="H677" s="4">
        <v>70000000</v>
      </c>
      <c r="I677" s="4">
        <v>0</v>
      </c>
      <c r="J677" s="4">
        <v>70000000</v>
      </c>
      <c r="K677" s="4">
        <v>0</v>
      </c>
      <c r="L677" s="4">
        <v>0</v>
      </c>
      <c r="M677" s="4">
        <v>0</v>
      </c>
      <c r="N677" s="4">
        <v>0</v>
      </c>
      <c r="O677" s="13">
        <v>0</v>
      </c>
      <c r="P677" s="14">
        <f t="shared" si="13"/>
        <v>0</v>
      </c>
    </row>
    <row r="678" spans="1:16" ht="11.25">
      <c r="A678" s="36" t="s">
        <v>1069</v>
      </c>
      <c r="B678" s="32" t="s">
        <v>1005</v>
      </c>
      <c r="C678" s="55">
        <v>42000000</v>
      </c>
      <c r="D678" s="4">
        <v>0</v>
      </c>
      <c r="E678" s="4">
        <v>0</v>
      </c>
      <c r="F678" s="4">
        <v>42000000</v>
      </c>
      <c r="G678" s="4">
        <v>0</v>
      </c>
      <c r="H678" s="4">
        <v>84000000</v>
      </c>
      <c r="I678" s="4">
        <v>71396335</v>
      </c>
      <c r="J678" s="4">
        <v>12603665</v>
      </c>
      <c r="K678" s="4">
        <v>0</v>
      </c>
      <c r="L678" s="4">
        <v>71396335</v>
      </c>
      <c r="M678" s="4">
        <v>0</v>
      </c>
      <c r="N678" s="4">
        <v>0</v>
      </c>
      <c r="O678" s="13">
        <v>0</v>
      </c>
      <c r="P678" s="14">
        <f t="shared" si="13"/>
        <v>0</v>
      </c>
    </row>
    <row r="679" spans="1:16" ht="11.25">
      <c r="A679" s="36" t="s">
        <v>1070</v>
      </c>
      <c r="B679" s="32" t="s">
        <v>1007</v>
      </c>
      <c r="C679" s="55">
        <v>101222041</v>
      </c>
      <c r="D679" s="4">
        <v>12515179</v>
      </c>
      <c r="E679" s="4">
        <v>0</v>
      </c>
      <c r="F679" s="4">
        <v>116754821</v>
      </c>
      <c r="G679" s="4">
        <v>57000000</v>
      </c>
      <c r="H679" s="4">
        <v>173492041</v>
      </c>
      <c r="I679" s="4">
        <v>44210429</v>
      </c>
      <c r="J679" s="4">
        <v>129281612</v>
      </c>
      <c r="K679" s="4">
        <v>0</v>
      </c>
      <c r="L679" s="4">
        <v>44210429</v>
      </c>
      <c r="M679" s="4">
        <v>0</v>
      </c>
      <c r="N679" s="4">
        <v>0</v>
      </c>
      <c r="O679" s="13">
        <v>0</v>
      </c>
      <c r="P679" s="14">
        <f t="shared" si="13"/>
        <v>0</v>
      </c>
    </row>
    <row r="680" spans="1:16" ht="11.25">
      <c r="A680" s="36" t="s">
        <v>1071</v>
      </c>
      <c r="B680" s="32" t="s">
        <v>1072</v>
      </c>
      <c r="C680" s="55">
        <v>10000000</v>
      </c>
      <c r="D680" s="4">
        <v>0</v>
      </c>
      <c r="E680" s="4">
        <v>0</v>
      </c>
      <c r="F680" s="4">
        <v>0</v>
      </c>
      <c r="G680" s="4">
        <v>10000000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13">
        <v>0</v>
      </c>
      <c r="P680" s="14" t="e">
        <f t="shared" si="13"/>
        <v>#DIV/0!</v>
      </c>
    </row>
    <row r="681" spans="1:16" ht="11.25">
      <c r="A681" s="36" t="s">
        <v>1073</v>
      </c>
      <c r="B681" s="32" t="s">
        <v>1042</v>
      </c>
      <c r="C681" s="55">
        <v>15000000</v>
      </c>
      <c r="D681" s="4">
        <v>0</v>
      </c>
      <c r="E681" s="4">
        <v>0</v>
      </c>
      <c r="F681" s="4">
        <v>0</v>
      </c>
      <c r="G681" s="4">
        <v>15000000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13">
        <v>0</v>
      </c>
      <c r="P681" s="14" t="e">
        <f t="shared" si="13"/>
        <v>#DIV/0!</v>
      </c>
    </row>
    <row r="682" spans="1:16" ht="11.25">
      <c r="A682" s="36" t="s">
        <v>1074</v>
      </c>
      <c r="B682" s="32" t="s">
        <v>1009</v>
      </c>
      <c r="C682" s="55">
        <v>34222041</v>
      </c>
      <c r="D682" s="4">
        <v>0</v>
      </c>
      <c r="E682" s="4">
        <v>0</v>
      </c>
      <c r="F682" s="4">
        <v>0</v>
      </c>
      <c r="G682" s="4">
        <v>0</v>
      </c>
      <c r="H682" s="4">
        <v>34222041</v>
      </c>
      <c r="I682" s="4">
        <v>34222041</v>
      </c>
      <c r="J682" s="4">
        <v>0</v>
      </c>
      <c r="K682" s="4">
        <v>0</v>
      </c>
      <c r="L682" s="4">
        <v>34222041</v>
      </c>
      <c r="M682" s="4">
        <v>0</v>
      </c>
      <c r="N682" s="4">
        <v>0</v>
      </c>
      <c r="O682" s="13">
        <v>0</v>
      </c>
      <c r="P682" s="14">
        <f t="shared" si="13"/>
        <v>0</v>
      </c>
    </row>
    <row r="683" spans="1:16" ht="11.25">
      <c r="A683" s="36" t="s">
        <v>1075</v>
      </c>
      <c r="B683" s="32" t="s">
        <v>1011</v>
      </c>
      <c r="C683" s="55">
        <v>42000000</v>
      </c>
      <c r="D683" s="4">
        <v>0</v>
      </c>
      <c r="E683" s="4">
        <v>0</v>
      </c>
      <c r="F683" s="4">
        <v>0</v>
      </c>
      <c r="G683" s="4">
        <v>32000000</v>
      </c>
      <c r="H683" s="4">
        <v>10000000</v>
      </c>
      <c r="I683" s="4">
        <v>9988388</v>
      </c>
      <c r="J683" s="4">
        <v>11612</v>
      </c>
      <c r="K683" s="4">
        <v>0</v>
      </c>
      <c r="L683" s="4">
        <v>9988388</v>
      </c>
      <c r="M683" s="4">
        <v>0</v>
      </c>
      <c r="N683" s="4">
        <v>0</v>
      </c>
      <c r="O683" s="13">
        <v>0</v>
      </c>
      <c r="P683" s="14">
        <f t="shared" si="13"/>
        <v>0</v>
      </c>
    </row>
    <row r="684" spans="1:16" ht="11.25">
      <c r="A684" s="54" t="s">
        <v>1425</v>
      </c>
      <c r="B684" s="32" t="s">
        <v>1477</v>
      </c>
      <c r="C684" s="55">
        <v>0</v>
      </c>
      <c r="D684" s="4">
        <v>12515179</v>
      </c>
      <c r="E684" s="4">
        <v>0</v>
      </c>
      <c r="F684" s="4">
        <v>116754821</v>
      </c>
      <c r="G684" s="4">
        <v>0</v>
      </c>
      <c r="H684" s="4">
        <v>129270000</v>
      </c>
      <c r="I684" s="4">
        <v>0</v>
      </c>
      <c r="J684" s="4">
        <v>129270000</v>
      </c>
      <c r="K684" s="4">
        <v>0</v>
      </c>
      <c r="L684" s="4">
        <v>0</v>
      </c>
      <c r="M684" s="4">
        <v>0</v>
      </c>
      <c r="N684" s="4">
        <v>0</v>
      </c>
      <c r="O684" s="13">
        <v>0</v>
      </c>
      <c r="P684" s="14"/>
    </row>
    <row r="685" spans="1:16" ht="11.25">
      <c r="A685" s="36" t="s">
        <v>1076</v>
      </c>
      <c r="B685" s="32" t="s">
        <v>1013</v>
      </c>
      <c r="C685" s="55">
        <v>106000000</v>
      </c>
      <c r="D685" s="4">
        <v>0</v>
      </c>
      <c r="E685" s="4">
        <v>0</v>
      </c>
      <c r="F685" s="4">
        <v>0</v>
      </c>
      <c r="G685" s="4">
        <v>84254821</v>
      </c>
      <c r="H685" s="4">
        <v>21745179</v>
      </c>
      <c r="I685" s="4">
        <v>0</v>
      </c>
      <c r="J685" s="4">
        <v>21745179</v>
      </c>
      <c r="K685" s="4">
        <v>0</v>
      </c>
      <c r="L685" s="4">
        <v>0</v>
      </c>
      <c r="M685" s="4">
        <v>0</v>
      </c>
      <c r="N685" s="4">
        <v>0</v>
      </c>
      <c r="O685" s="13">
        <v>0</v>
      </c>
      <c r="P685" s="14">
        <f t="shared" si="13"/>
        <v>0</v>
      </c>
    </row>
    <row r="686" spans="1:16" ht="11.25">
      <c r="A686" s="36" t="s">
        <v>1077</v>
      </c>
      <c r="B686" s="32" t="s">
        <v>1078</v>
      </c>
      <c r="C686" s="55">
        <v>5000000</v>
      </c>
      <c r="D686" s="4">
        <v>0</v>
      </c>
      <c r="E686" s="4">
        <v>0</v>
      </c>
      <c r="F686" s="4">
        <v>0</v>
      </c>
      <c r="G686" s="4">
        <v>5000000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 t="e">
        <f t="shared" si="13"/>
        <v>#DIV/0!</v>
      </c>
    </row>
    <row r="687" spans="1:16" ht="11.25">
      <c r="A687" s="36" t="s">
        <v>1079</v>
      </c>
      <c r="B687" s="32" t="s">
        <v>1015</v>
      </c>
      <c r="C687" s="55">
        <v>80000000</v>
      </c>
      <c r="D687" s="4">
        <v>0</v>
      </c>
      <c r="E687" s="4">
        <v>0</v>
      </c>
      <c r="F687" s="4">
        <v>0</v>
      </c>
      <c r="G687" s="4">
        <v>79254821</v>
      </c>
      <c r="H687" s="4">
        <v>745179</v>
      </c>
      <c r="I687" s="4">
        <v>0</v>
      </c>
      <c r="J687" s="4">
        <v>745179</v>
      </c>
      <c r="K687" s="4">
        <v>0</v>
      </c>
      <c r="L687" s="4">
        <v>0</v>
      </c>
      <c r="M687" s="4">
        <v>0</v>
      </c>
      <c r="N687" s="4">
        <v>0</v>
      </c>
      <c r="O687" s="13">
        <v>0</v>
      </c>
      <c r="P687" s="14">
        <f t="shared" si="13"/>
        <v>0</v>
      </c>
    </row>
    <row r="688" spans="1:16" ht="11.25">
      <c r="A688" s="36" t="s">
        <v>1080</v>
      </c>
      <c r="B688" s="32" t="s">
        <v>1019</v>
      </c>
      <c r="C688" s="55">
        <v>21000000</v>
      </c>
      <c r="D688" s="4">
        <v>0</v>
      </c>
      <c r="E688" s="4">
        <v>0</v>
      </c>
      <c r="F688" s="4">
        <v>0</v>
      </c>
      <c r="G688" s="4">
        <v>0</v>
      </c>
      <c r="H688" s="4">
        <v>21000000</v>
      </c>
      <c r="I688" s="4">
        <v>0</v>
      </c>
      <c r="J688" s="4">
        <v>21000000</v>
      </c>
      <c r="K688" s="4">
        <v>0</v>
      </c>
      <c r="L688" s="4">
        <v>0</v>
      </c>
      <c r="M688" s="4">
        <v>0</v>
      </c>
      <c r="N688" s="4">
        <v>0</v>
      </c>
      <c r="O688" s="13">
        <v>0</v>
      </c>
      <c r="P688" s="14">
        <f t="shared" si="13"/>
        <v>0</v>
      </c>
    </row>
    <row r="689" spans="1:16" ht="11.25">
      <c r="A689" s="36" t="s">
        <v>1081</v>
      </c>
      <c r="B689" s="32" t="s">
        <v>1021</v>
      </c>
      <c r="C689" s="55">
        <v>199680000</v>
      </c>
      <c r="D689" s="4">
        <v>0</v>
      </c>
      <c r="E689" s="4">
        <v>0</v>
      </c>
      <c r="F689" s="4">
        <v>0</v>
      </c>
      <c r="G689" s="4">
        <v>0</v>
      </c>
      <c r="H689" s="4">
        <v>199680000</v>
      </c>
      <c r="I689" s="4">
        <v>0</v>
      </c>
      <c r="J689" s="4">
        <v>199680000</v>
      </c>
      <c r="K689" s="4">
        <v>0</v>
      </c>
      <c r="L689" s="4">
        <v>0</v>
      </c>
      <c r="M689" s="4">
        <v>0</v>
      </c>
      <c r="N689" s="4">
        <v>0</v>
      </c>
      <c r="O689" s="13">
        <v>0</v>
      </c>
      <c r="P689" s="14">
        <f t="shared" si="13"/>
        <v>0</v>
      </c>
    </row>
    <row r="690" spans="1:16" ht="11.25">
      <c r="A690" s="36" t="s">
        <v>1082</v>
      </c>
      <c r="B690" s="32" t="s">
        <v>1023</v>
      </c>
      <c r="C690" s="55">
        <v>199680000</v>
      </c>
      <c r="D690" s="4">
        <v>0</v>
      </c>
      <c r="E690" s="4">
        <v>0</v>
      </c>
      <c r="F690" s="4">
        <v>0</v>
      </c>
      <c r="G690" s="4">
        <v>0</v>
      </c>
      <c r="H690" s="4">
        <v>199680000</v>
      </c>
      <c r="I690" s="4">
        <v>0</v>
      </c>
      <c r="J690" s="4">
        <v>199680000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>
        <f t="shared" si="13"/>
        <v>0</v>
      </c>
    </row>
    <row r="691" spans="1:16" ht="22.5">
      <c r="A691" s="36" t="s">
        <v>1083</v>
      </c>
      <c r="B691" s="32" t="s">
        <v>1025</v>
      </c>
      <c r="C691" s="55">
        <v>0</v>
      </c>
      <c r="D691" s="4">
        <v>46062811</v>
      </c>
      <c r="E691" s="4">
        <v>0</v>
      </c>
      <c r="F691" s="4">
        <v>0</v>
      </c>
      <c r="G691" s="4">
        <v>0</v>
      </c>
      <c r="H691" s="4">
        <v>46062811</v>
      </c>
      <c r="I691" s="4">
        <v>18438167</v>
      </c>
      <c r="J691" s="4">
        <v>27624644</v>
      </c>
      <c r="K691" s="4">
        <v>5847845</v>
      </c>
      <c r="L691" s="4">
        <v>12590322</v>
      </c>
      <c r="M691" s="4">
        <v>5847845</v>
      </c>
      <c r="N691" s="4">
        <v>5847845</v>
      </c>
      <c r="O691" s="13">
        <v>0</v>
      </c>
      <c r="P691" s="14">
        <f t="shared" si="13"/>
        <v>0.12695371543868653</v>
      </c>
    </row>
    <row r="692" spans="1:16" ht="11.25">
      <c r="A692" s="36" t="s">
        <v>1084</v>
      </c>
      <c r="B692" s="32" t="s">
        <v>1027</v>
      </c>
      <c r="C692" s="55">
        <v>0</v>
      </c>
      <c r="D692" s="4">
        <v>46062811</v>
      </c>
      <c r="E692" s="4">
        <v>0</v>
      </c>
      <c r="F692" s="4">
        <v>0</v>
      </c>
      <c r="G692" s="4">
        <v>0</v>
      </c>
      <c r="H692" s="4">
        <v>46062811</v>
      </c>
      <c r="I692" s="4">
        <v>18438167</v>
      </c>
      <c r="J692" s="4">
        <v>27624644</v>
      </c>
      <c r="K692" s="4">
        <v>5847845</v>
      </c>
      <c r="L692" s="4">
        <v>12590322</v>
      </c>
      <c r="M692" s="4">
        <v>5847845</v>
      </c>
      <c r="N692" s="4">
        <v>5847845</v>
      </c>
      <c r="O692" s="13">
        <v>0</v>
      </c>
      <c r="P692" s="14">
        <f t="shared" si="13"/>
        <v>0.12695371543868653</v>
      </c>
    </row>
    <row r="693" spans="1:16" ht="11.25">
      <c r="A693" s="36" t="s">
        <v>1085</v>
      </c>
      <c r="B693" s="32" t="s">
        <v>1086</v>
      </c>
      <c r="C693" s="55">
        <v>511127960</v>
      </c>
      <c r="D693" s="4">
        <v>381917898</v>
      </c>
      <c r="E693" s="4">
        <v>0</v>
      </c>
      <c r="F693" s="4">
        <v>0</v>
      </c>
      <c r="G693" s="4">
        <v>0</v>
      </c>
      <c r="H693" s="4">
        <v>893045858</v>
      </c>
      <c r="I693" s="4">
        <v>25882990</v>
      </c>
      <c r="J693" s="4">
        <v>867162868</v>
      </c>
      <c r="K693" s="4">
        <v>25882990</v>
      </c>
      <c r="L693" s="4">
        <v>0</v>
      </c>
      <c r="M693" s="4">
        <v>25882990</v>
      </c>
      <c r="N693" s="4">
        <v>25882990</v>
      </c>
      <c r="O693" s="13">
        <v>0</v>
      </c>
      <c r="P693" s="14">
        <f t="shared" si="13"/>
        <v>0.02898282296271509</v>
      </c>
    </row>
    <row r="694" spans="1:16" ht="11.25">
      <c r="A694" s="36" t="s">
        <v>1087</v>
      </c>
      <c r="B694" s="32" t="s">
        <v>985</v>
      </c>
      <c r="C694" s="55">
        <v>511127960</v>
      </c>
      <c r="D694" s="4">
        <v>381917898</v>
      </c>
      <c r="E694" s="4">
        <v>0</v>
      </c>
      <c r="F694" s="4">
        <v>0</v>
      </c>
      <c r="G694" s="4">
        <v>0</v>
      </c>
      <c r="H694" s="4">
        <v>893045858</v>
      </c>
      <c r="I694" s="4">
        <v>25882990</v>
      </c>
      <c r="J694" s="4">
        <v>867162868</v>
      </c>
      <c r="K694" s="4">
        <v>25882990</v>
      </c>
      <c r="L694" s="4">
        <v>0</v>
      </c>
      <c r="M694" s="4">
        <v>25882990</v>
      </c>
      <c r="N694" s="4">
        <v>25882990</v>
      </c>
      <c r="O694" s="13">
        <v>0</v>
      </c>
      <c r="P694" s="14">
        <f t="shared" si="13"/>
        <v>0.02898282296271509</v>
      </c>
    </row>
    <row r="695" spans="1:16" ht="22.5">
      <c r="A695" s="36" t="s">
        <v>1088</v>
      </c>
      <c r="B695" s="32" t="s">
        <v>987</v>
      </c>
      <c r="C695" s="55">
        <v>511127960</v>
      </c>
      <c r="D695" s="4">
        <v>0</v>
      </c>
      <c r="E695" s="4">
        <v>0</v>
      </c>
      <c r="F695" s="4">
        <v>0</v>
      </c>
      <c r="G695" s="4">
        <v>0</v>
      </c>
      <c r="H695" s="4">
        <v>511127960</v>
      </c>
      <c r="I695" s="4">
        <v>0</v>
      </c>
      <c r="J695" s="4">
        <v>511127960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>
        <f t="shared" si="13"/>
        <v>0</v>
      </c>
    </row>
    <row r="696" spans="1:16" ht="11.25">
      <c r="A696" s="36" t="s">
        <v>1089</v>
      </c>
      <c r="B696" s="32" t="s">
        <v>989</v>
      </c>
      <c r="C696" s="55">
        <v>209427960</v>
      </c>
      <c r="D696" s="4">
        <v>0</v>
      </c>
      <c r="E696" s="4">
        <v>0</v>
      </c>
      <c r="F696" s="4">
        <v>0</v>
      </c>
      <c r="G696" s="4">
        <v>0</v>
      </c>
      <c r="H696" s="4">
        <v>209427960</v>
      </c>
      <c r="I696" s="4">
        <v>0</v>
      </c>
      <c r="J696" s="4">
        <v>209427960</v>
      </c>
      <c r="K696" s="4">
        <v>0</v>
      </c>
      <c r="L696" s="4">
        <v>0</v>
      </c>
      <c r="M696" s="4">
        <v>0</v>
      </c>
      <c r="N696" s="4">
        <v>0</v>
      </c>
      <c r="O696" s="13">
        <v>0</v>
      </c>
      <c r="P696" s="14">
        <f t="shared" si="13"/>
        <v>0</v>
      </c>
    </row>
    <row r="697" spans="1:16" ht="11.25">
      <c r="A697" s="36" t="s">
        <v>1090</v>
      </c>
      <c r="B697" s="32" t="s">
        <v>991</v>
      </c>
      <c r="C697" s="55">
        <v>157727960</v>
      </c>
      <c r="D697" s="4">
        <v>0</v>
      </c>
      <c r="E697" s="4">
        <v>0</v>
      </c>
      <c r="F697" s="4">
        <v>0</v>
      </c>
      <c r="G697" s="4">
        <v>0</v>
      </c>
      <c r="H697" s="4">
        <v>157727960</v>
      </c>
      <c r="I697" s="4">
        <v>0</v>
      </c>
      <c r="J697" s="4">
        <v>157727960</v>
      </c>
      <c r="K697" s="4">
        <v>0</v>
      </c>
      <c r="L697" s="4">
        <v>0</v>
      </c>
      <c r="M697" s="4">
        <v>0</v>
      </c>
      <c r="N697" s="4">
        <v>0</v>
      </c>
      <c r="O697" s="13">
        <v>0</v>
      </c>
      <c r="P697" s="14">
        <f t="shared" si="13"/>
        <v>0</v>
      </c>
    </row>
    <row r="698" spans="1:16" ht="11.25">
      <c r="A698" s="36" t="s">
        <v>1091</v>
      </c>
      <c r="B698" s="32" t="s">
        <v>1005</v>
      </c>
      <c r="C698" s="55">
        <v>51700000</v>
      </c>
      <c r="D698" s="4">
        <v>0</v>
      </c>
      <c r="E698" s="4">
        <v>0</v>
      </c>
      <c r="F698" s="4">
        <v>0</v>
      </c>
      <c r="G698" s="4">
        <v>0</v>
      </c>
      <c r="H698" s="4">
        <v>51700000</v>
      </c>
      <c r="I698" s="4">
        <v>0</v>
      </c>
      <c r="J698" s="4">
        <v>51700000</v>
      </c>
      <c r="K698" s="4">
        <v>0</v>
      </c>
      <c r="L698" s="4">
        <v>0</v>
      </c>
      <c r="M698" s="4">
        <v>0</v>
      </c>
      <c r="N698" s="4">
        <v>0</v>
      </c>
      <c r="O698" s="13">
        <v>0</v>
      </c>
      <c r="P698" s="14">
        <f t="shared" si="13"/>
        <v>0</v>
      </c>
    </row>
    <row r="699" spans="1:16" ht="11.25">
      <c r="A699" s="36" t="s">
        <v>1092</v>
      </c>
      <c r="B699" s="32" t="s">
        <v>1007</v>
      </c>
      <c r="C699" s="55">
        <v>111660000</v>
      </c>
      <c r="D699" s="4">
        <v>0</v>
      </c>
      <c r="E699" s="4">
        <v>0</v>
      </c>
      <c r="F699" s="4">
        <v>0</v>
      </c>
      <c r="G699" s="4">
        <v>0</v>
      </c>
      <c r="H699" s="4">
        <v>111660000</v>
      </c>
      <c r="I699" s="4">
        <v>0</v>
      </c>
      <c r="J699" s="4">
        <v>111660000</v>
      </c>
      <c r="K699" s="4">
        <v>0</v>
      </c>
      <c r="L699" s="4">
        <v>0</v>
      </c>
      <c r="M699" s="4">
        <v>0</v>
      </c>
      <c r="N699" s="4">
        <v>0</v>
      </c>
      <c r="O699" s="13">
        <v>0</v>
      </c>
      <c r="P699" s="14">
        <f t="shared" si="13"/>
        <v>0</v>
      </c>
    </row>
    <row r="700" spans="1:16" ht="11.25">
      <c r="A700" s="36" t="s">
        <v>1093</v>
      </c>
      <c r="B700" s="32" t="s">
        <v>1072</v>
      </c>
      <c r="C700" s="55">
        <v>90000000</v>
      </c>
      <c r="D700" s="4">
        <v>0</v>
      </c>
      <c r="E700" s="4">
        <v>0</v>
      </c>
      <c r="F700" s="4">
        <v>0</v>
      </c>
      <c r="G700" s="4">
        <v>0</v>
      </c>
      <c r="H700" s="4">
        <v>90000000</v>
      </c>
      <c r="I700" s="4">
        <v>0</v>
      </c>
      <c r="J700" s="4">
        <v>90000000</v>
      </c>
      <c r="K700" s="4">
        <v>0</v>
      </c>
      <c r="L700" s="4">
        <v>0</v>
      </c>
      <c r="M700" s="4">
        <v>0</v>
      </c>
      <c r="N700" s="4">
        <v>0</v>
      </c>
      <c r="O700" s="13">
        <v>0</v>
      </c>
      <c r="P700" s="14">
        <f t="shared" si="13"/>
        <v>0</v>
      </c>
    </row>
    <row r="701" spans="1:16" ht="11.25">
      <c r="A701" s="36" t="s">
        <v>1094</v>
      </c>
      <c r="B701" s="32" t="s">
        <v>1011</v>
      </c>
      <c r="C701" s="55">
        <v>21660000</v>
      </c>
      <c r="D701" s="4">
        <v>0</v>
      </c>
      <c r="E701" s="4">
        <v>0</v>
      </c>
      <c r="F701" s="4">
        <v>0</v>
      </c>
      <c r="G701" s="4">
        <v>0</v>
      </c>
      <c r="H701" s="4">
        <v>21660000</v>
      </c>
      <c r="I701" s="4">
        <v>0</v>
      </c>
      <c r="J701" s="4">
        <v>21660000</v>
      </c>
      <c r="K701" s="4">
        <v>0</v>
      </c>
      <c r="L701" s="4">
        <v>0</v>
      </c>
      <c r="M701" s="4">
        <v>0</v>
      </c>
      <c r="N701" s="4">
        <v>0</v>
      </c>
      <c r="O701" s="13">
        <v>0</v>
      </c>
      <c r="P701" s="14">
        <f t="shared" si="13"/>
        <v>0</v>
      </c>
    </row>
    <row r="702" spans="1:16" ht="11.25">
      <c r="A702" s="36" t="s">
        <v>1095</v>
      </c>
      <c r="B702" s="32" t="s">
        <v>1013</v>
      </c>
      <c r="C702" s="55">
        <v>135940000</v>
      </c>
      <c r="D702" s="4">
        <v>0</v>
      </c>
      <c r="E702" s="4">
        <v>0</v>
      </c>
      <c r="F702" s="4">
        <v>0</v>
      </c>
      <c r="G702" s="4">
        <v>0</v>
      </c>
      <c r="H702" s="4">
        <v>135940000</v>
      </c>
      <c r="I702" s="4">
        <v>0</v>
      </c>
      <c r="J702" s="4">
        <v>135940000</v>
      </c>
      <c r="K702" s="4">
        <v>0</v>
      </c>
      <c r="L702" s="4">
        <v>0</v>
      </c>
      <c r="M702" s="4">
        <v>0</v>
      </c>
      <c r="N702" s="4">
        <v>0</v>
      </c>
      <c r="O702" s="13">
        <v>0</v>
      </c>
      <c r="P702" s="14">
        <f t="shared" si="13"/>
        <v>0</v>
      </c>
    </row>
    <row r="703" spans="1:16" ht="11.25">
      <c r="A703" s="36" t="s">
        <v>1096</v>
      </c>
      <c r="B703" s="32" t="s">
        <v>1097</v>
      </c>
      <c r="C703" s="55">
        <v>105900000</v>
      </c>
      <c r="D703" s="4">
        <v>0</v>
      </c>
      <c r="E703" s="4">
        <v>0</v>
      </c>
      <c r="F703" s="4">
        <v>0</v>
      </c>
      <c r="G703" s="4">
        <v>0</v>
      </c>
      <c r="H703" s="4">
        <v>105900000</v>
      </c>
      <c r="I703" s="4">
        <v>0</v>
      </c>
      <c r="J703" s="4">
        <v>105900000</v>
      </c>
      <c r="K703" s="4">
        <v>0</v>
      </c>
      <c r="L703" s="4">
        <v>0</v>
      </c>
      <c r="M703" s="4">
        <v>0</v>
      </c>
      <c r="N703" s="4">
        <v>0</v>
      </c>
      <c r="O703" s="13">
        <v>0</v>
      </c>
      <c r="P703" s="14">
        <f t="shared" si="13"/>
        <v>0</v>
      </c>
    </row>
    <row r="704" spans="1:16" ht="11.25">
      <c r="A704" s="36" t="s">
        <v>1098</v>
      </c>
      <c r="B704" s="32" t="s">
        <v>1019</v>
      </c>
      <c r="C704" s="55">
        <v>30040000</v>
      </c>
      <c r="D704" s="4">
        <v>0</v>
      </c>
      <c r="E704" s="4">
        <v>0</v>
      </c>
      <c r="F704" s="4">
        <v>0</v>
      </c>
      <c r="G704" s="4">
        <v>0</v>
      </c>
      <c r="H704" s="4">
        <v>30040000</v>
      </c>
      <c r="I704" s="4">
        <v>0</v>
      </c>
      <c r="J704" s="4">
        <v>30040000</v>
      </c>
      <c r="K704" s="4">
        <v>0</v>
      </c>
      <c r="L704" s="4">
        <v>0</v>
      </c>
      <c r="M704" s="4">
        <v>0</v>
      </c>
      <c r="N704" s="4">
        <v>0</v>
      </c>
      <c r="O704" s="13">
        <v>0</v>
      </c>
      <c r="P704" s="14">
        <f aca="true" t="shared" si="14" ref="P704:P767">+K704/H704</f>
        <v>0</v>
      </c>
    </row>
    <row r="705" spans="1:16" ht="11.25">
      <c r="A705" s="36" t="s">
        <v>1099</v>
      </c>
      <c r="B705" s="32" t="s">
        <v>1021</v>
      </c>
      <c r="C705" s="55">
        <v>54100000</v>
      </c>
      <c r="D705" s="4">
        <v>0</v>
      </c>
      <c r="E705" s="4">
        <v>0</v>
      </c>
      <c r="F705" s="4">
        <v>0</v>
      </c>
      <c r="G705" s="4">
        <v>0</v>
      </c>
      <c r="H705" s="4">
        <v>54100000</v>
      </c>
      <c r="I705" s="4">
        <v>0</v>
      </c>
      <c r="J705" s="4">
        <v>54100000</v>
      </c>
      <c r="K705" s="4">
        <v>0</v>
      </c>
      <c r="L705" s="4">
        <v>0</v>
      </c>
      <c r="M705" s="4">
        <v>0</v>
      </c>
      <c r="N705" s="4">
        <v>0</v>
      </c>
      <c r="O705" s="13">
        <v>0</v>
      </c>
      <c r="P705" s="14">
        <f t="shared" si="14"/>
        <v>0</v>
      </c>
    </row>
    <row r="706" spans="1:16" ht="11.25">
      <c r="A706" s="36" t="s">
        <v>1100</v>
      </c>
      <c r="B706" s="32" t="s">
        <v>1023</v>
      </c>
      <c r="C706" s="55">
        <v>54100000</v>
      </c>
      <c r="D706" s="4">
        <v>0</v>
      </c>
      <c r="E706" s="4">
        <v>0</v>
      </c>
      <c r="F706" s="4">
        <v>0</v>
      </c>
      <c r="G706" s="4">
        <v>0</v>
      </c>
      <c r="H706" s="4">
        <v>54100000</v>
      </c>
      <c r="I706" s="4">
        <v>0</v>
      </c>
      <c r="J706" s="4">
        <v>54100000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4"/>
        <v>0</v>
      </c>
    </row>
    <row r="707" spans="1:16" ht="22.5">
      <c r="A707" s="36" t="s">
        <v>1101</v>
      </c>
      <c r="B707" s="32" t="s">
        <v>1025</v>
      </c>
      <c r="C707" s="55">
        <v>0</v>
      </c>
      <c r="D707" s="4">
        <v>364917898</v>
      </c>
      <c r="E707" s="4">
        <v>0</v>
      </c>
      <c r="F707" s="4">
        <v>0</v>
      </c>
      <c r="G707" s="4">
        <v>0</v>
      </c>
      <c r="H707" s="4">
        <v>364917898</v>
      </c>
      <c r="I707" s="4">
        <v>8882990</v>
      </c>
      <c r="J707" s="4">
        <v>356034908</v>
      </c>
      <c r="K707" s="4">
        <v>8882990</v>
      </c>
      <c r="L707" s="4">
        <v>0</v>
      </c>
      <c r="M707" s="4">
        <v>8882990</v>
      </c>
      <c r="N707" s="4">
        <v>8882990</v>
      </c>
      <c r="O707" s="13">
        <v>0</v>
      </c>
      <c r="P707" s="14">
        <f t="shared" si="14"/>
        <v>0.024342434417946802</v>
      </c>
    </row>
    <row r="708" spans="1:16" ht="11.25">
      <c r="A708" s="36" t="s">
        <v>1102</v>
      </c>
      <c r="B708" s="32" t="s">
        <v>1027</v>
      </c>
      <c r="C708" s="55">
        <v>0</v>
      </c>
      <c r="D708" s="4">
        <v>364917898</v>
      </c>
      <c r="E708" s="4">
        <v>0</v>
      </c>
      <c r="F708" s="4">
        <v>0</v>
      </c>
      <c r="G708" s="4">
        <v>0</v>
      </c>
      <c r="H708" s="4">
        <v>364917898</v>
      </c>
      <c r="I708" s="4">
        <v>8882990</v>
      </c>
      <c r="J708" s="4">
        <v>356034908</v>
      </c>
      <c r="K708" s="4">
        <v>8882990</v>
      </c>
      <c r="L708" s="4">
        <v>0</v>
      </c>
      <c r="M708" s="4">
        <v>8882990</v>
      </c>
      <c r="N708" s="4">
        <v>8882990</v>
      </c>
      <c r="O708" s="13">
        <v>0</v>
      </c>
      <c r="P708" s="14">
        <f t="shared" si="14"/>
        <v>0.024342434417946802</v>
      </c>
    </row>
    <row r="709" spans="1:16" ht="22.5">
      <c r="A709" s="36" t="s">
        <v>1103</v>
      </c>
      <c r="B709" s="32" t="s">
        <v>1104</v>
      </c>
      <c r="C709" s="55">
        <v>0</v>
      </c>
      <c r="D709" s="4">
        <v>17000000</v>
      </c>
      <c r="E709" s="4">
        <v>0</v>
      </c>
      <c r="F709" s="4">
        <v>0</v>
      </c>
      <c r="G709" s="4">
        <v>0</v>
      </c>
      <c r="H709" s="4">
        <v>17000000</v>
      </c>
      <c r="I709" s="4">
        <v>17000000</v>
      </c>
      <c r="J709" s="4">
        <v>0</v>
      </c>
      <c r="K709" s="4">
        <v>17000000</v>
      </c>
      <c r="L709" s="4">
        <v>0</v>
      </c>
      <c r="M709" s="4">
        <v>17000000</v>
      </c>
      <c r="N709" s="4">
        <v>17000000</v>
      </c>
      <c r="O709" s="13">
        <v>0</v>
      </c>
      <c r="P709" s="14">
        <f t="shared" si="14"/>
        <v>1</v>
      </c>
    </row>
    <row r="710" spans="1:16" ht="11.25">
      <c r="A710" s="36" t="s">
        <v>1105</v>
      </c>
      <c r="B710" s="32" t="s">
        <v>1106</v>
      </c>
      <c r="C710" s="55">
        <v>0</v>
      </c>
      <c r="D710" s="4">
        <v>17000000</v>
      </c>
      <c r="E710" s="4">
        <v>0</v>
      </c>
      <c r="F710" s="4">
        <v>0</v>
      </c>
      <c r="G710" s="4">
        <v>0</v>
      </c>
      <c r="H710" s="4">
        <v>17000000</v>
      </c>
      <c r="I710" s="4">
        <v>17000000</v>
      </c>
      <c r="J710" s="4">
        <v>0</v>
      </c>
      <c r="K710" s="4">
        <v>17000000</v>
      </c>
      <c r="L710" s="4">
        <v>0</v>
      </c>
      <c r="M710" s="4">
        <v>17000000</v>
      </c>
      <c r="N710" s="4">
        <v>17000000</v>
      </c>
      <c r="O710" s="13">
        <v>0</v>
      </c>
      <c r="P710" s="14">
        <f t="shared" si="14"/>
        <v>1</v>
      </c>
    </row>
    <row r="711" spans="1:16" ht="11.25">
      <c r="A711" s="36" t="s">
        <v>1107</v>
      </c>
      <c r="B711" s="32" t="s">
        <v>1108</v>
      </c>
      <c r="C711" s="55">
        <v>679574364</v>
      </c>
      <c r="D711" s="4">
        <v>630858474</v>
      </c>
      <c r="E711" s="4">
        <v>0</v>
      </c>
      <c r="F711" s="4">
        <v>0</v>
      </c>
      <c r="G711" s="4">
        <v>0</v>
      </c>
      <c r="H711" s="4">
        <v>1310432838</v>
      </c>
      <c r="I711" s="4">
        <v>0</v>
      </c>
      <c r="J711" s="4">
        <v>1310432838</v>
      </c>
      <c r="K711" s="4">
        <v>0</v>
      </c>
      <c r="L711" s="4">
        <v>0</v>
      </c>
      <c r="M711" s="4">
        <v>0</v>
      </c>
      <c r="N711" s="4">
        <v>0</v>
      </c>
      <c r="O711" s="13">
        <v>0</v>
      </c>
      <c r="P711" s="14">
        <f t="shared" si="14"/>
        <v>0</v>
      </c>
    </row>
    <row r="712" spans="1:16" ht="11.25">
      <c r="A712" s="36" t="s">
        <v>1109</v>
      </c>
      <c r="B712" s="32" t="s">
        <v>985</v>
      </c>
      <c r="C712" s="55">
        <v>679574364</v>
      </c>
      <c r="D712" s="4">
        <v>630858474</v>
      </c>
      <c r="E712" s="4">
        <v>0</v>
      </c>
      <c r="F712" s="4">
        <v>0</v>
      </c>
      <c r="G712" s="4">
        <v>0</v>
      </c>
      <c r="H712" s="4">
        <v>1310432838</v>
      </c>
      <c r="I712" s="4">
        <v>0</v>
      </c>
      <c r="J712" s="4">
        <v>1310432838</v>
      </c>
      <c r="K712" s="4">
        <v>0</v>
      </c>
      <c r="L712" s="4">
        <v>0</v>
      </c>
      <c r="M712" s="4">
        <v>0</v>
      </c>
      <c r="N712" s="4">
        <v>0</v>
      </c>
      <c r="O712" s="13">
        <v>0</v>
      </c>
      <c r="P712" s="14">
        <f t="shared" si="14"/>
        <v>0</v>
      </c>
    </row>
    <row r="713" spans="1:16" ht="22.5">
      <c r="A713" s="36" t="s">
        <v>1110</v>
      </c>
      <c r="B713" s="32" t="s">
        <v>987</v>
      </c>
      <c r="C713" s="55">
        <v>679574364</v>
      </c>
      <c r="D713" s="4">
        <v>0</v>
      </c>
      <c r="E713" s="4">
        <v>0</v>
      </c>
      <c r="F713" s="4">
        <v>0</v>
      </c>
      <c r="G713" s="4">
        <v>0</v>
      </c>
      <c r="H713" s="4">
        <v>679574364</v>
      </c>
      <c r="I713" s="4">
        <v>0</v>
      </c>
      <c r="J713" s="4">
        <v>679574364</v>
      </c>
      <c r="K713" s="4">
        <v>0</v>
      </c>
      <c r="L713" s="4">
        <v>0</v>
      </c>
      <c r="M713" s="4">
        <v>0</v>
      </c>
      <c r="N713" s="4">
        <v>0</v>
      </c>
      <c r="O713" s="13">
        <v>0</v>
      </c>
      <c r="P713" s="14">
        <f t="shared" si="14"/>
        <v>0</v>
      </c>
    </row>
    <row r="714" spans="1:16" ht="11.25">
      <c r="A714" s="36" t="s">
        <v>1111</v>
      </c>
      <c r="B714" s="32" t="s">
        <v>989</v>
      </c>
      <c r="C714" s="55">
        <v>289529052</v>
      </c>
      <c r="D714" s="4">
        <v>0</v>
      </c>
      <c r="E714" s="4">
        <v>0</v>
      </c>
      <c r="F714" s="4">
        <v>0</v>
      </c>
      <c r="G714" s="4">
        <v>0</v>
      </c>
      <c r="H714" s="4">
        <v>289529052</v>
      </c>
      <c r="I714" s="4">
        <v>0</v>
      </c>
      <c r="J714" s="4">
        <v>289529052</v>
      </c>
      <c r="K714" s="4">
        <v>0</v>
      </c>
      <c r="L714" s="4">
        <v>0</v>
      </c>
      <c r="M714" s="4">
        <v>0</v>
      </c>
      <c r="N714" s="4">
        <v>0</v>
      </c>
      <c r="O714" s="13">
        <v>0</v>
      </c>
      <c r="P714" s="14">
        <f t="shared" si="14"/>
        <v>0</v>
      </c>
    </row>
    <row r="715" spans="1:16" ht="11.25">
      <c r="A715" s="36" t="s">
        <v>1112</v>
      </c>
      <c r="B715" s="32" t="s">
        <v>991</v>
      </c>
      <c r="C715" s="55">
        <v>30000000</v>
      </c>
      <c r="D715" s="4">
        <v>0</v>
      </c>
      <c r="E715" s="4">
        <v>0</v>
      </c>
      <c r="F715" s="4">
        <v>0</v>
      </c>
      <c r="G715" s="4">
        <v>0</v>
      </c>
      <c r="H715" s="4">
        <v>30000000</v>
      </c>
      <c r="I715" s="4">
        <v>0</v>
      </c>
      <c r="J715" s="4">
        <v>30000000</v>
      </c>
      <c r="K715" s="4">
        <v>0</v>
      </c>
      <c r="L715" s="4">
        <v>0</v>
      </c>
      <c r="M715" s="4">
        <v>0</v>
      </c>
      <c r="N715" s="4">
        <v>0</v>
      </c>
      <c r="O715" s="13">
        <v>0</v>
      </c>
      <c r="P715" s="14">
        <f t="shared" si="14"/>
        <v>0</v>
      </c>
    </row>
    <row r="716" spans="1:16" ht="11.25">
      <c r="A716" s="36" t="s">
        <v>1113</v>
      </c>
      <c r="B716" s="32" t="s">
        <v>1114</v>
      </c>
      <c r="C716" s="55">
        <v>162462232</v>
      </c>
      <c r="D716" s="4">
        <v>0</v>
      </c>
      <c r="E716" s="4">
        <v>0</v>
      </c>
      <c r="F716" s="4">
        <v>0</v>
      </c>
      <c r="G716" s="4">
        <v>0</v>
      </c>
      <c r="H716" s="4">
        <v>162462232</v>
      </c>
      <c r="I716" s="4">
        <v>0</v>
      </c>
      <c r="J716" s="4">
        <v>162462232</v>
      </c>
      <c r="K716" s="4">
        <v>0</v>
      </c>
      <c r="L716" s="4">
        <v>0</v>
      </c>
      <c r="M716" s="4">
        <v>0</v>
      </c>
      <c r="N716" s="4">
        <v>0</v>
      </c>
      <c r="O716" s="13">
        <v>0</v>
      </c>
      <c r="P716" s="14">
        <f t="shared" si="14"/>
        <v>0</v>
      </c>
    </row>
    <row r="717" spans="1:16" ht="11.25">
      <c r="A717" s="36" t="s">
        <v>1115</v>
      </c>
      <c r="B717" s="32" t="s">
        <v>993</v>
      </c>
      <c r="C717" s="55">
        <v>30000000</v>
      </c>
      <c r="D717" s="4">
        <v>0</v>
      </c>
      <c r="E717" s="4">
        <v>0</v>
      </c>
      <c r="F717" s="4">
        <v>0</v>
      </c>
      <c r="G717" s="4">
        <v>0</v>
      </c>
      <c r="H717" s="4">
        <v>30000000</v>
      </c>
      <c r="I717" s="4">
        <v>0</v>
      </c>
      <c r="J717" s="4">
        <v>30000000</v>
      </c>
      <c r="K717" s="4">
        <v>0</v>
      </c>
      <c r="L717" s="4">
        <v>0</v>
      </c>
      <c r="M717" s="4">
        <v>0</v>
      </c>
      <c r="N717" s="4">
        <v>0</v>
      </c>
      <c r="O717" s="13">
        <v>0</v>
      </c>
      <c r="P717" s="14">
        <f t="shared" si="14"/>
        <v>0</v>
      </c>
    </row>
    <row r="718" spans="1:16" ht="11.25">
      <c r="A718" s="36" t="s">
        <v>1116</v>
      </c>
      <c r="B718" s="32" t="s">
        <v>995</v>
      </c>
      <c r="C718" s="55">
        <v>20000000</v>
      </c>
      <c r="D718" s="4">
        <v>0</v>
      </c>
      <c r="E718" s="4">
        <v>0</v>
      </c>
      <c r="F718" s="4">
        <v>0</v>
      </c>
      <c r="G718" s="4">
        <v>0</v>
      </c>
      <c r="H718" s="4">
        <v>20000000</v>
      </c>
      <c r="I718" s="4">
        <v>0</v>
      </c>
      <c r="J718" s="4">
        <v>20000000</v>
      </c>
      <c r="K718" s="4">
        <v>0</v>
      </c>
      <c r="L718" s="4">
        <v>0</v>
      </c>
      <c r="M718" s="4">
        <v>0</v>
      </c>
      <c r="N718" s="4">
        <v>0</v>
      </c>
      <c r="O718" s="13">
        <v>0</v>
      </c>
      <c r="P718" s="14">
        <f t="shared" si="14"/>
        <v>0</v>
      </c>
    </row>
    <row r="719" spans="1:16" ht="22.5">
      <c r="A719" s="36" t="s">
        <v>1117</v>
      </c>
      <c r="B719" s="32" t="s">
        <v>1003</v>
      </c>
      <c r="C719" s="55">
        <v>15000000</v>
      </c>
      <c r="D719" s="4">
        <v>0</v>
      </c>
      <c r="E719" s="4">
        <v>0</v>
      </c>
      <c r="F719" s="4">
        <v>0</v>
      </c>
      <c r="G719" s="4">
        <v>0</v>
      </c>
      <c r="H719" s="4">
        <v>15000000</v>
      </c>
      <c r="I719" s="4">
        <v>0</v>
      </c>
      <c r="J719" s="4">
        <v>15000000</v>
      </c>
      <c r="K719" s="4">
        <v>0</v>
      </c>
      <c r="L719" s="4">
        <v>0</v>
      </c>
      <c r="M719" s="4">
        <v>0</v>
      </c>
      <c r="N719" s="4">
        <v>0</v>
      </c>
      <c r="O719" s="13">
        <v>0</v>
      </c>
      <c r="P719" s="14">
        <f t="shared" si="14"/>
        <v>0</v>
      </c>
    </row>
    <row r="720" spans="1:16" ht="11.25">
      <c r="A720" s="36" t="s">
        <v>1118</v>
      </c>
      <c r="B720" s="32" t="s">
        <v>1005</v>
      </c>
      <c r="C720" s="55">
        <v>32066820</v>
      </c>
      <c r="D720" s="4">
        <v>0</v>
      </c>
      <c r="E720" s="4">
        <v>0</v>
      </c>
      <c r="F720" s="4">
        <v>0</v>
      </c>
      <c r="G720" s="4">
        <v>0</v>
      </c>
      <c r="H720" s="4">
        <v>32066820</v>
      </c>
      <c r="I720" s="4">
        <v>0</v>
      </c>
      <c r="J720" s="4">
        <v>32066820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>
        <f t="shared" si="14"/>
        <v>0</v>
      </c>
    </row>
    <row r="721" spans="1:16" ht="11.25">
      <c r="A721" s="36" t="s">
        <v>1119</v>
      </c>
      <c r="B721" s="32" t="s">
        <v>1007</v>
      </c>
      <c r="C721" s="55">
        <v>167045312</v>
      </c>
      <c r="D721" s="4">
        <v>0</v>
      </c>
      <c r="E721" s="4">
        <v>0</v>
      </c>
      <c r="F721" s="4">
        <v>0</v>
      </c>
      <c r="G721" s="4">
        <v>0</v>
      </c>
      <c r="H721" s="4">
        <v>167045312</v>
      </c>
      <c r="I721" s="4">
        <v>0</v>
      </c>
      <c r="J721" s="4">
        <v>167045312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>
        <f t="shared" si="14"/>
        <v>0</v>
      </c>
    </row>
    <row r="722" spans="1:16" ht="11.25">
      <c r="A722" s="36" t="s">
        <v>1120</v>
      </c>
      <c r="B722" s="32" t="s">
        <v>1072</v>
      </c>
      <c r="C722" s="55">
        <v>30000000</v>
      </c>
      <c r="D722" s="4">
        <v>0</v>
      </c>
      <c r="E722" s="4">
        <v>0</v>
      </c>
      <c r="F722" s="4">
        <v>0</v>
      </c>
      <c r="G722" s="4">
        <v>0</v>
      </c>
      <c r="H722" s="4">
        <v>30000000</v>
      </c>
      <c r="I722" s="4">
        <v>0</v>
      </c>
      <c r="J722" s="4">
        <v>30000000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>
        <f t="shared" si="14"/>
        <v>0</v>
      </c>
    </row>
    <row r="723" spans="1:16" ht="11.25">
      <c r="A723" s="36" t="s">
        <v>1121</v>
      </c>
      <c r="B723" s="32" t="s">
        <v>1042</v>
      </c>
      <c r="C723" s="55">
        <v>20000000</v>
      </c>
      <c r="D723" s="4">
        <v>0</v>
      </c>
      <c r="E723" s="4">
        <v>0</v>
      </c>
      <c r="F723" s="4">
        <v>0</v>
      </c>
      <c r="G723" s="4">
        <v>0</v>
      </c>
      <c r="H723" s="4">
        <v>20000000</v>
      </c>
      <c r="I723" s="4">
        <v>0</v>
      </c>
      <c r="J723" s="4">
        <v>20000000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>
        <f t="shared" si="14"/>
        <v>0</v>
      </c>
    </row>
    <row r="724" spans="1:16" ht="11.25">
      <c r="A724" s="36" t="s">
        <v>1122</v>
      </c>
      <c r="B724" s="32" t="s">
        <v>1123</v>
      </c>
      <c r="C724" s="55">
        <v>24045312</v>
      </c>
      <c r="D724" s="4">
        <v>0</v>
      </c>
      <c r="E724" s="4">
        <v>0</v>
      </c>
      <c r="F724" s="4">
        <v>0</v>
      </c>
      <c r="G724" s="4">
        <v>0</v>
      </c>
      <c r="H724" s="4">
        <v>24045312</v>
      </c>
      <c r="I724" s="4">
        <v>0</v>
      </c>
      <c r="J724" s="4">
        <v>24045312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>
        <f t="shared" si="14"/>
        <v>0</v>
      </c>
    </row>
    <row r="725" spans="1:16" ht="11.25">
      <c r="A725" s="36" t="s">
        <v>1124</v>
      </c>
      <c r="B725" s="32" t="s">
        <v>1044</v>
      </c>
      <c r="C725" s="55">
        <v>50000000</v>
      </c>
      <c r="D725" s="4">
        <v>0</v>
      </c>
      <c r="E725" s="4">
        <v>0</v>
      </c>
      <c r="F725" s="4">
        <v>0</v>
      </c>
      <c r="G725" s="4">
        <v>0</v>
      </c>
      <c r="H725" s="4">
        <v>50000000</v>
      </c>
      <c r="I725" s="4">
        <v>0</v>
      </c>
      <c r="J725" s="4">
        <v>50000000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>
        <f t="shared" si="14"/>
        <v>0</v>
      </c>
    </row>
    <row r="726" spans="1:16" ht="11.25">
      <c r="A726" s="36" t="s">
        <v>1125</v>
      </c>
      <c r="B726" s="32" t="s">
        <v>1126</v>
      </c>
      <c r="C726" s="55">
        <v>15000000</v>
      </c>
      <c r="D726" s="4">
        <v>0</v>
      </c>
      <c r="E726" s="4">
        <v>0</v>
      </c>
      <c r="F726" s="4">
        <v>0</v>
      </c>
      <c r="G726" s="4">
        <v>0</v>
      </c>
      <c r="H726" s="4">
        <v>15000000</v>
      </c>
      <c r="I726" s="4">
        <v>0</v>
      </c>
      <c r="J726" s="4">
        <v>15000000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>
        <f t="shared" si="14"/>
        <v>0</v>
      </c>
    </row>
    <row r="727" spans="1:16" ht="11.25">
      <c r="A727" s="36" t="s">
        <v>1127</v>
      </c>
      <c r="B727" s="32" t="s">
        <v>1011</v>
      </c>
      <c r="C727" s="55">
        <v>28000000</v>
      </c>
      <c r="D727" s="4">
        <v>0</v>
      </c>
      <c r="E727" s="4">
        <v>0</v>
      </c>
      <c r="F727" s="4">
        <v>0</v>
      </c>
      <c r="G727" s="4">
        <v>0</v>
      </c>
      <c r="H727" s="4">
        <v>28000000</v>
      </c>
      <c r="I727" s="4">
        <v>0</v>
      </c>
      <c r="J727" s="4">
        <v>28000000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>
        <f t="shared" si="14"/>
        <v>0</v>
      </c>
    </row>
    <row r="728" spans="1:16" ht="11.25">
      <c r="A728" s="36" t="s">
        <v>1128</v>
      </c>
      <c r="B728" s="32" t="s">
        <v>1013</v>
      </c>
      <c r="C728" s="55">
        <v>99000000</v>
      </c>
      <c r="D728" s="4">
        <v>0</v>
      </c>
      <c r="E728" s="4">
        <v>0</v>
      </c>
      <c r="F728" s="4">
        <v>0</v>
      </c>
      <c r="G728" s="4">
        <v>0</v>
      </c>
      <c r="H728" s="4">
        <v>99000000</v>
      </c>
      <c r="I728" s="4">
        <v>0</v>
      </c>
      <c r="J728" s="4">
        <v>99000000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>
        <f t="shared" si="14"/>
        <v>0</v>
      </c>
    </row>
    <row r="729" spans="1:16" ht="11.25">
      <c r="A729" s="36" t="s">
        <v>1129</v>
      </c>
      <c r="B729" s="32" t="s">
        <v>1097</v>
      </c>
      <c r="C729" s="55">
        <v>12000000</v>
      </c>
      <c r="D729" s="4">
        <v>0</v>
      </c>
      <c r="E729" s="4">
        <v>0</v>
      </c>
      <c r="F729" s="4">
        <v>0</v>
      </c>
      <c r="G729" s="4">
        <v>0</v>
      </c>
      <c r="H729" s="4">
        <v>12000000</v>
      </c>
      <c r="I729" s="4">
        <v>0</v>
      </c>
      <c r="J729" s="4">
        <v>12000000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>
        <f t="shared" si="14"/>
        <v>0</v>
      </c>
    </row>
    <row r="730" spans="1:16" ht="11.25">
      <c r="A730" s="36" t="s">
        <v>1130</v>
      </c>
      <c r="B730" s="32" t="s">
        <v>1015</v>
      </c>
      <c r="C730" s="55">
        <v>4000000</v>
      </c>
      <c r="D730" s="4">
        <v>0</v>
      </c>
      <c r="E730" s="4">
        <v>0</v>
      </c>
      <c r="F730" s="4">
        <v>0</v>
      </c>
      <c r="G730" s="4">
        <v>0</v>
      </c>
      <c r="H730" s="4">
        <v>4000000</v>
      </c>
      <c r="I730" s="4">
        <v>0</v>
      </c>
      <c r="J730" s="4">
        <v>4000000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>
        <f t="shared" si="14"/>
        <v>0</v>
      </c>
    </row>
    <row r="731" spans="1:16" ht="11.25">
      <c r="A731" s="36" t="s">
        <v>1131</v>
      </c>
      <c r="B731" s="32" t="s">
        <v>1017</v>
      </c>
      <c r="C731" s="55">
        <v>40000000</v>
      </c>
      <c r="D731" s="4">
        <v>0</v>
      </c>
      <c r="E731" s="4">
        <v>0</v>
      </c>
      <c r="F731" s="4">
        <v>0</v>
      </c>
      <c r="G731" s="4">
        <v>0</v>
      </c>
      <c r="H731" s="4">
        <v>40000000</v>
      </c>
      <c r="I731" s="4">
        <v>0</v>
      </c>
      <c r="J731" s="4">
        <v>40000000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>
        <f t="shared" si="14"/>
        <v>0</v>
      </c>
    </row>
    <row r="732" spans="1:16" ht="11.25">
      <c r="A732" s="36" t="s">
        <v>1132</v>
      </c>
      <c r="B732" s="32" t="s">
        <v>1019</v>
      </c>
      <c r="C732" s="55">
        <v>43000000</v>
      </c>
      <c r="D732" s="4">
        <v>0</v>
      </c>
      <c r="E732" s="4">
        <v>0</v>
      </c>
      <c r="F732" s="4">
        <v>0</v>
      </c>
      <c r="G732" s="4">
        <v>0</v>
      </c>
      <c r="H732" s="4">
        <v>43000000</v>
      </c>
      <c r="I732" s="4">
        <v>0</v>
      </c>
      <c r="J732" s="4">
        <v>43000000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>
        <f t="shared" si="14"/>
        <v>0</v>
      </c>
    </row>
    <row r="733" spans="1:16" ht="11.25">
      <c r="A733" s="36" t="s">
        <v>1133</v>
      </c>
      <c r="B733" s="32" t="s">
        <v>1021</v>
      </c>
      <c r="C733" s="55">
        <v>124000000</v>
      </c>
      <c r="D733" s="4">
        <v>0</v>
      </c>
      <c r="E733" s="4">
        <v>0</v>
      </c>
      <c r="F733" s="4">
        <v>0</v>
      </c>
      <c r="G733" s="4">
        <v>0</v>
      </c>
      <c r="H733" s="4">
        <v>124000000</v>
      </c>
      <c r="I733" s="4">
        <v>0</v>
      </c>
      <c r="J733" s="4">
        <v>124000000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>
        <f t="shared" si="14"/>
        <v>0</v>
      </c>
    </row>
    <row r="734" spans="1:16" ht="11.25">
      <c r="A734" s="36" t="s">
        <v>1134</v>
      </c>
      <c r="B734" s="32" t="s">
        <v>1023</v>
      </c>
      <c r="C734" s="55">
        <v>124000000</v>
      </c>
      <c r="D734" s="4">
        <v>0</v>
      </c>
      <c r="E734" s="4">
        <v>0</v>
      </c>
      <c r="F734" s="4">
        <v>0</v>
      </c>
      <c r="G734" s="4">
        <v>0</v>
      </c>
      <c r="H734" s="4">
        <v>124000000</v>
      </c>
      <c r="I734" s="4">
        <v>0</v>
      </c>
      <c r="J734" s="4">
        <v>124000000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>
        <f t="shared" si="14"/>
        <v>0</v>
      </c>
    </row>
    <row r="735" spans="1:16" ht="22.5">
      <c r="A735" s="36" t="s">
        <v>1135</v>
      </c>
      <c r="B735" s="32" t="s">
        <v>1025</v>
      </c>
      <c r="C735" s="55">
        <v>0</v>
      </c>
      <c r="D735" s="4">
        <v>630858474</v>
      </c>
      <c r="E735" s="4">
        <v>0</v>
      </c>
      <c r="F735" s="4">
        <v>0</v>
      </c>
      <c r="G735" s="4">
        <v>0</v>
      </c>
      <c r="H735" s="4">
        <v>630858474</v>
      </c>
      <c r="I735" s="4">
        <v>0</v>
      </c>
      <c r="J735" s="4">
        <v>630858474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>
        <f t="shared" si="14"/>
        <v>0</v>
      </c>
    </row>
    <row r="736" spans="1:16" ht="11.25">
      <c r="A736" s="36" t="s">
        <v>1136</v>
      </c>
      <c r="B736" s="32" t="s">
        <v>1027</v>
      </c>
      <c r="C736" s="55">
        <v>0</v>
      </c>
      <c r="D736" s="4">
        <v>630858474</v>
      </c>
      <c r="E736" s="4">
        <v>0</v>
      </c>
      <c r="F736" s="4">
        <v>0</v>
      </c>
      <c r="G736" s="4">
        <v>0</v>
      </c>
      <c r="H736" s="4">
        <v>630858474</v>
      </c>
      <c r="I736" s="4">
        <v>0</v>
      </c>
      <c r="J736" s="4">
        <v>630858474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>
        <f t="shared" si="14"/>
        <v>0</v>
      </c>
    </row>
    <row r="737" spans="1:16" ht="11.25">
      <c r="A737" s="36" t="s">
        <v>1137</v>
      </c>
      <c r="B737" s="32" t="s">
        <v>1138</v>
      </c>
      <c r="C737" s="55">
        <v>759220494</v>
      </c>
      <c r="D737" s="4">
        <v>956363698</v>
      </c>
      <c r="E737" s="4">
        <v>0</v>
      </c>
      <c r="F737" s="4">
        <v>0</v>
      </c>
      <c r="G737" s="4">
        <v>0</v>
      </c>
      <c r="H737" s="4">
        <v>1715584192</v>
      </c>
      <c r="I737" s="4">
        <v>0</v>
      </c>
      <c r="J737" s="4">
        <v>1715584192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>
        <f t="shared" si="14"/>
        <v>0</v>
      </c>
    </row>
    <row r="738" spans="1:16" ht="11.25">
      <c r="A738" s="36" t="s">
        <v>1139</v>
      </c>
      <c r="B738" s="32" t="s">
        <v>985</v>
      </c>
      <c r="C738" s="55">
        <v>759220494</v>
      </c>
      <c r="D738" s="4">
        <v>956363698</v>
      </c>
      <c r="E738" s="4">
        <v>0</v>
      </c>
      <c r="F738" s="4">
        <v>0</v>
      </c>
      <c r="G738" s="4">
        <v>0</v>
      </c>
      <c r="H738" s="4">
        <v>1715584192</v>
      </c>
      <c r="I738" s="4">
        <v>0</v>
      </c>
      <c r="J738" s="4">
        <v>1715584192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>
        <f t="shared" si="14"/>
        <v>0</v>
      </c>
    </row>
    <row r="739" spans="1:16" ht="22.5">
      <c r="A739" s="36" t="s">
        <v>1140</v>
      </c>
      <c r="B739" s="32" t="s">
        <v>987</v>
      </c>
      <c r="C739" s="55">
        <v>759220494</v>
      </c>
      <c r="D739" s="4">
        <v>0</v>
      </c>
      <c r="E739" s="4">
        <v>0</v>
      </c>
      <c r="F739" s="4">
        <v>0</v>
      </c>
      <c r="G739" s="4">
        <v>0</v>
      </c>
      <c r="H739" s="4">
        <v>759220494</v>
      </c>
      <c r="I739" s="4">
        <v>0</v>
      </c>
      <c r="J739" s="4">
        <v>759220494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>
        <f t="shared" si="14"/>
        <v>0</v>
      </c>
    </row>
    <row r="740" spans="1:16" ht="11.25">
      <c r="A740" s="36" t="s">
        <v>1141</v>
      </c>
      <c r="B740" s="32" t="s">
        <v>989</v>
      </c>
      <c r="C740" s="55">
        <v>456753420</v>
      </c>
      <c r="D740" s="4">
        <v>0</v>
      </c>
      <c r="E740" s="4">
        <v>0</v>
      </c>
      <c r="F740" s="4">
        <v>0</v>
      </c>
      <c r="G740" s="4">
        <v>0</v>
      </c>
      <c r="H740" s="4">
        <v>456753420</v>
      </c>
      <c r="I740" s="4">
        <v>0</v>
      </c>
      <c r="J740" s="4">
        <v>456753420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>
        <f t="shared" si="14"/>
        <v>0</v>
      </c>
    </row>
    <row r="741" spans="1:16" ht="11.25">
      <c r="A741" s="36" t="s">
        <v>1142</v>
      </c>
      <c r="B741" s="32" t="s">
        <v>991</v>
      </c>
      <c r="C741" s="55">
        <v>30000000</v>
      </c>
      <c r="D741" s="4">
        <v>0</v>
      </c>
      <c r="E741" s="4">
        <v>0</v>
      </c>
      <c r="F741" s="4">
        <v>0</v>
      </c>
      <c r="G741" s="4">
        <v>0</v>
      </c>
      <c r="H741" s="4">
        <v>30000000</v>
      </c>
      <c r="I741" s="4">
        <v>0</v>
      </c>
      <c r="J741" s="4">
        <v>30000000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>
        <f t="shared" si="14"/>
        <v>0</v>
      </c>
    </row>
    <row r="742" spans="1:16" ht="11.25">
      <c r="A742" s="36" t="s">
        <v>1143</v>
      </c>
      <c r="B742" s="32" t="s">
        <v>993</v>
      </c>
      <c r="C742" s="55">
        <v>55000000</v>
      </c>
      <c r="D742" s="4">
        <v>0</v>
      </c>
      <c r="E742" s="4">
        <v>0</v>
      </c>
      <c r="F742" s="4">
        <v>0</v>
      </c>
      <c r="G742" s="4">
        <v>0</v>
      </c>
      <c r="H742" s="4">
        <v>55000000</v>
      </c>
      <c r="I742" s="4">
        <v>0</v>
      </c>
      <c r="J742" s="4">
        <v>55000000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>
        <f t="shared" si="14"/>
        <v>0</v>
      </c>
    </row>
    <row r="743" spans="1:16" ht="11.25">
      <c r="A743" s="36" t="s">
        <v>1144</v>
      </c>
      <c r="B743" s="32" t="s">
        <v>997</v>
      </c>
      <c r="C743" s="55">
        <v>216008494</v>
      </c>
      <c r="D743" s="4">
        <v>0</v>
      </c>
      <c r="E743" s="4">
        <v>0</v>
      </c>
      <c r="F743" s="4">
        <v>0</v>
      </c>
      <c r="G743" s="4">
        <v>0</v>
      </c>
      <c r="H743" s="4">
        <v>216008494</v>
      </c>
      <c r="I743" s="4">
        <v>0</v>
      </c>
      <c r="J743" s="4">
        <v>216008494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>
        <f t="shared" si="14"/>
        <v>0</v>
      </c>
    </row>
    <row r="744" spans="1:16" ht="11.25">
      <c r="A744" s="36" t="s">
        <v>1145</v>
      </c>
      <c r="B744" s="32" t="s">
        <v>999</v>
      </c>
      <c r="C744" s="55">
        <v>15000000</v>
      </c>
      <c r="D744" s="4">
        <v>0</v>
      </c>
      <c r="E744" s="4">
        <v>0</v>
      </c>
      <c r="F744" s="4">
        <v>0</v>
      </c>
      <c r="G744" s="4">
        <v>0</v>
      </c>
      <c r="H744" s="4">
        <v>15000000</v>
      </c>
      <c r="I744" s="4">
        <v>0</v>
      </c>
      <c r="J744" s="4">
        <v>15000000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>
        <f t="shared" si="14"/>
        <v>0</v>
      </c>
    </row>
    <row r="745" spans="1:16" ht="11.25">
      <c r="A745" s="36" t="s">
        <v>1146</v>
      </c>
      <c r="B745" s="32" t="s">
        <v>1001</v>
      </c>
      <c r="C745" s="55">
        <v>76868926</v>
      </c>
      <c r="D745" s="4">
        <v>0</v>
      </c>
      <c r="E745" s="4">
        <v>0</v>
      </c>
      <c r="F745" s="4">
        <v>0</v>
      </c>
      <c r="G745" s="4">
        <v>0</v>
      </c>
      <c r="H745" s="4">
        <v>76868926</v>
      </c>
      <c r="I745" s="4">
        <v>0</v>
      </c>
      <c r="J745" s="4">
        <v>76868926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>
        <f t="shared" si="14"/>
        <v>0</v>
      </c>
    </row>
    <row r="746" spans="1:16" ht="22.5">
      <c r="A746" s="36" t="s">
        <v>1147</v>
      </c>
      <c r="B746" s="32" t="s">
        <v>1003</v>
      </c>
      <c r="C746" s="55">
        <v>10000000</v>
      </c>
      <c r="D746" s="4">
        <v>0</v>
      </c>
      <c r="E746" s="4">
        <v>0</v>
      </c>
      <c r="F746" s="4">
        <v>0</v>
      </c>
      <c r="G746" s="4">
        <v>0</v>
      </c>
      <c r="H746" s="4">
        <v>10000000</v>
      </c>
      <c r="I746" s="4">
        <v>0</v>
      </c>
      <c r="J746" s="4">
        <v>10000000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>
        <f t="shared" si="14"/>
        <v>0</v>
      </c>
    </row>
    <row r="747" spans="1:16" ht="11.25">
      <c r="A747" s="36" t="s">
        <v>1148</v>
      </c>
      <c r="B747" s="32" t="s">
        <v>1005</v>
      </c>
      <c r="C747" s="55">
        <v>53876000</v>
      </c>
      <c r="D747" s="4">
        <v>0</v>
      </c>
      <c r="E747" s="4">
        <v>0</v>
      </c>
      <c r="F747" s="4">
        <v>0</v>
      </c>
      <c r="G747" s="4">
        <v>0</v>
      </c>
      <c r="H747" s="4">
        <v>53876000</v>
      </c>
      <c r="I747" s="4">
        <v>0</v>
      </c>
      <c r="J747" s="4">
        <v>53876000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>
        <f t="shared" si="14"/>
        <v>0</v>
      </c>
    </row>
    <row r="748" spans="1:16" ht="11.25">
      <c r="A748" s="36" t="s">
        <v>1149</v>
      </c>
      <c r="B748" s="32" t="s">
        <v>1007</v>
      </c>
      <c r="C748" s="55">
        <v>54750400</v>
      </c>
      <c r="D748" s="4">
        <v>0</v>
      </c>
      <c r="E748" s="4">
        <v>0</v>
      </c>
      <c r="F748" s="4">
        <v>0</v>
      </c>
      <c r="G748" s="4">
        <v>0</v>
      </c>
      <c r="H748" s="4">
        <v>54750400</v>
      </c>
      <c r="I748" s="4">
        <v>0</v>
      </c>
      <c r="J748" s="4">
        <v>54750400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>
        <f t="shared" si="14"/>
        <v>0</v>
      </c>
    </row>
    <row r="749" spans="1:16" ht="11.25">
      <c r="A749" s="36" t="s">
        <v>1150</v>
      </c>
      <c r="B749" s="32" t="s">
        <v>1009</v>
      </c>
      <c r="C749" s="55">
        <v>33200000</v>
      </c>
      <c r="D749" s="4">
        <v>0</v>
      </c>
      <c r="E749" s="4">
        <v>0</v>
      </c>
      <c r="F749" s="4">
        <v>0</v>
      </c>
      <c r="G749" s="4">
        <v>0</v>
      </c>
      <c r="H749" s="4">
        <v>33200000</v>
      </c>
      <c r="I749" s="4">
        <v>0</v>
      </c>
      <c r="J749" s="4">
        <v>33200000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>
        <f t="shared" si="14"/>
        <v>0</v>
      </c>
    </row>
    <row r="750" spans="1:16" ht="11.25">
      <c r="A750" s="36" t="s">
        <v>1151</v>
      </c>
      <c r="B750" s="32" t="s">
        <v>1011</v>
      </c>
      <c r="C750" s="55">
        <v>21550400</v>
      </c>
      <c r="D750" s="4">
        <v>0</v>
      </c>
      <c r="E750" s="4">
        <v>0</v>
      </c>
      <c r="F750" s="4">
        <v>0</v>
      </c>
      <c r="G750" s="4">
        <v>0</v>
      </c>
      <c r="H750" s="4">
        <v>21550400</v>
      </c>
      <c r="I750" s="4">
        <v>0</v>
      </c>
      <c r="J750" s="4">
        <v>21550400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>
        <f t="shared" si="14"/>
        <v>0</v>
      </c>
    </row>
    <row r="751" spans="1:16" ht="11.25">
      <c r="A751" s="36" t="s">
        <v>1152</v>
      </c>
      <c r="B751" s="32" t="s">
        <v>1013</v>
      </c>
      <c r="C751" s="55">
        <v>88256674</v>
      </c>
      <c r="D751" s="4">
        <v>0</v>
      </c>
      <c r="E751" s="4">
        <v>0</v>
      </c>
      <c r="F751" s="4">
        <v>0</v>
      </c>
      <c r="G751" s="4">
        <v>0</v>
      </c>
      <c r="H751" s="4">
        <v>88256674</v>
      </c>
      <c r="I751" s="4">
        <v>0</v>
      </c>
      <c r="J751" s="4">
        <v>88256674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>
        <f t="shared" si="14"/>
        <v>0</v>
      </c>
    </row>
    <row r="752" spans="1:16" ht="11.25">
      <c r="A752" s="36" t="s">
        <v>1153</v>
      </c>
      <c r="B752" s="32" t="s">
        <v>1015</v>
      </c>
      <c r="C752" s="55">
        <v>49800000</v>
      </c>
      <c r="D752" s="4">
        <v>0</v>
      </c>
      <c r="E752" s="4">
        <v>0</v>
      </c>
      <c r="F752" s="4">
        <v>0</v>
      </c>
      <c r="G752" s="4">
        <v>0</v>
      </c>
      <c r="H752" s="4">
        <v>49800000</v>
      </c>
      <c r="I752" s="4">
        <v>0</v>
      </c>
      <c r="J752" s="4">
        <v>49800000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>
        <f t="shared" si="14"/>
        <v>0</v>
      </c>
    </row>
    <row r="753" spans="1:16" ht="11.25">
      <c r="A753" s="36" t="s">
        <v>1154</v>
      </c>
      <c r="B753" s="32" t="s">
        <v>1019</v>
      </c>
      <c r="C753" s="55">
        <v>38456674</v>
      </c>
      <c r="D753" s="4">
        <v>0</v>
      </c>
      <c r="E753" s="4">
        <v>0</v>
      </c>
      <c r="F753" s="4">
        <v>0</v>
      </c>
      <c r="G753" s="4">
        <v>0</v>
      </c>
      <c r="H753" s="4">
        <v>38456674</v>
      </c>
      <c r="I753" s="4">
        <v>0</v>
      </c>
      <c r="J753" s="4">
        <v>38456674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>
        <f t="shared" si="14"/>
        <v>0</v>
      </c>
    </row>
    <row r="754" spans="1:16" ht="11.25">
      <c r="A754" s="36" t="s">
        <v>1155</v>
      </c>
      <c r="B754" s="32" t="s">
        <v>1021</v>
      </c>
      <c r="C754" s="55">
        <v>159460000</v>
      </c>
      <c r="D754" s="4">
        <v>0</v>
      </c>
      <c r="E754" s="4">
        <v>0</v>
      </c>
      <c r="F754" s="4">
        <v>0</v>
      </c>
      <c r="G754" s="4">
        <v>0</v>
      </c>
      <c r="H754" s="4">
        <v>159460000</v>
      </c>
      <c r="I754" s="4">
        <v>0</v>
      </c>
      <c r="J754" s="4">
        <v>159460000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>
        <f t="shared" si="14"/>
        <v>0</v>
      </c>
    </row>
    <row r="755" spans="1:16" ht="11.25">
      <c r="A755" s="36" t="s">
        <v>1156</v>
      </c>
      <c r="B755" s="32" t="s">
        <v>1023</v>
      </c>
      <c r="C755" s="55">
        <v>159460000</v>
      </c>
      <c r="D755" s="4">
        <v>0</v>
      </c>
      <c r="E755" s="4">
        <v>0</v>
      </c>
      <c r="F755" s="4">
        <v>0</v>
      </c>
      <c r="G755" s="4">
        <v>0</v>
      </c>
      <c r="H755" s="4">
        <v>159460000</v>
      </c>
      <c r="I755" s="4">
        <v>0</v>
      </c>
      <c r="J755" s="4">
        <v>159460000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>
        <f t="shared" si="14"/>
        <v>0</v>
      </c>
    </row>
    <row r="756" spans="1:16" ht="22.5">
      <c r="A756" s="36" t="s">
        <v>1157</v>
      </c>
      <c r="B756" s="32" t="s">
        <v>1025</v>
      </c>
      <c r="C756" s="55">
        <v>0</v>
      </c>
      <c r="D756" s="4">
        <v>956363698</v>
      </c>
      <c r="E756" s="4">
        <v>0</v>
      </c>
      <c r="F756" s="4">
        <v>0</v>
      </c>
      <c r="G756" s="4">
        <v>0</v>
      </c>
      <c r="H756" s="4">
        <v>956363698</v>
      </c>
      <c r="I756" s="4">
        <v>0</v>
      </c>
      <c r="J756" s="4">
        <v>956363698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>
        <f t="shared" si="14"/>
        <v>0</v>
      </c>
    </row>
    <row r="757" spans="1:16" ht="11.25">
      <c r="A757" s="36" t="s">
        <v>1158</v>
      </c>
      <c r="B757" s="32" t="s">
        <v>1027</v>
      </c>
      <c r="C757" s="55">
        <v>0</v>
      </c>
      <c r="D757" s="4">
        <v>956363698</v>
      </c>
      <c r="E757" s="4">
        <v>0</v>
      </c>
      <c r="F757" s="4">
        <v>0</v>
      </c>
      <c r="G757" s="4">
        <v>0</v>
      </c>
      <c r="H757" s="4">
        <v>956363698</v>
      </c>
      <c r="I757" s="4">
        <v>0</v>
      </c>
      <c r="J757" s="4">
        <v>956363698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>
        <f t="shared" si="14"/>
        <v>0</v>
      </c>
    </row>
    <row r="758" spans="1:16" ht="11.25">
      <c r="A758" s="36" t="s">
        <v>1159</v>
      </c>
      <c r="B758" s="32" t="s">
        <v>1160</v>
      </c>
      <c r="C758" s="55">
        <v>645469141</v>
      </c>
      <c r="D758" s="4">
        <v>579540304</v>
      </c>
      <c r="E758" s="4">
        <v>0</v>
      </c>
      <c r="F758" s="4">
        <v>0</v>
      </c>
      <c r="G758" s="4">
        <v>0</v>
      </c>
      <c r="H758" s="4">
        <v>1225009445</v>
      </c>
      <c r="I758" s="4">
        <v>8149324</v>
      </c>
      <c r="J758" s="4">
        <v>1216860121</v>
      </c>
      <c r="K758" s="4">
        <v>8149324</v>
      </c>
      <c r="L758" s="4">
        <v>0</v>
      </c>
      <c r="M758" s="4">
        <v>0</v>
      </c>
      <c r="N758" s="4">
        <v>0</v>
      </c>
      <c r="O758" s="13">
        <v>0</v>
      </c>
      <c r="P758" s="14">
        <f t="shared" si="14"/>
        <v>0.006652458095945538</v>
      </c>
    </row>
    <row r="759" spans="1:16" ht="11.25">
      <c r="A759" s="36" t="s">
        <v>1161</v>
      </c>
      <c r="B759" s="32" t="s">
        <v>985</v>
      </c>
      <c r="C759" s="55">
        <v>645469141</v>
      </c>
      <c r="D759" s="4">
        <v>579540304</v>
      </c>
      <c r="E759" s="4">
        <v>0</v>
      </c>
      <c r="F759" s="4">
        <v>0</v>
      </c>
      <c r="G759" s="4">
        <v>0</v>
      </c>
      <c r="H759" s="4">
        <v>1225009445</v>
      </c>
      <c r="I759" s="4">
        <v>8149324</v>
      </c>
      <c r="J759" s="4">
        <v>1216860121</v>
      </c>
      <c r="K759" s="4">
        <v>8149324</v>
      </c>
      <c r="L759" s="4">
        <v>0</v>
      </c>
      <c r="M759" s="4">
        <v>0</v>
      </c>
      <c r="N759" s="4">
        <v>0</v>
      </c>
      <c r="O759" s="13">
        <v>0</v>
      </c>
      <c r="P759" s="14">
        <f t="shared" si="14"/>
        <v>0.006652458095945538</v>
      </c>
    </row>
    <row r="760" spans="1:16" ht="22.5">
      <c r="A760" s="36" t="s">
        <v>1162</v>
      </c>
      <c r="B760" s="32" t="s">
        <v>987</v>
      </c>
      <c r="C760" s="55">
        <v>616287567</v>
      </c>
      <c r="D760" s="4">
        <v>0</v>
      </c>
      <c r="E760" s="4">
        <v>0</v>
      </c>
      <c r="F760" s="4">
        <v>0</v>
      </c>
      <c r="G760" s="4">
        <v>0</v>
      </c>
      <c r="H760" s="4">
        <v>616287567</v>
      </c>
      <c r="I760" s="4">
        <v>0</v>
      </c>
      <c r="J760" s="4">
        <v>616287567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>
        <f t="shared" si="14"/>
        <v>0</v>
      </c>
    </row>
    <row r="761" spans="1:16" ht="11.25">
      <c r="A761" s="36" t="s">
        <v>1163</v>
      </c>
      <c r="B761" s="32" t="s">
        <v>989</v>
      </c>
      <c r="C761" s="55">
        <v>189422837</v>
      </c>
      <c r="D761" s="4">
        <v>0</v>
      </c>
      <c r="E761" s="4">
        <v>0</v>
      </c>
      <c r="F761" s="4">
        <v>0</v>
      </c>
      <c r="G761" s="4">
        <v>0</v>
      </c>
      <c r="H761" s="4">
        <v>189422837</v>
      </c>
      <c r="I761" s="4">
        <v>0</v>
      </c>
      <c r="J761" s="4">
        <v>189422837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>
        <f t="shared" si="14"/>
        <v>0</v>
      </c>
    </row>
    <row r="762" spans="1:16" ht="11.25">
      <c r="A762" s="36" t="s">
        <v>1164</v>
      </c>
      <c r="B762" s="32" t="s">
        <v>993</v>
      </c>
      <c r="C762" s="55">
        <v>10000000</v>
      </c>
      <c r="D762" s="4">
        <v>0</v>
      </c>
      <c r="E762" s="4">
        <v>0</v>
      </c>
      <c r="F762" s="4">
        <v>0</v>
      </c>
      <c r="G762" s="4">
        <v>0</v>
      </c>
      <c r="H762" s="4">
        <v>10000000</v>
      </c>
      <c r="I762" s="4">
        <v>0</v>
      </c>
      <c r="J762" s="4">
        <v>10000000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>
        <f t="shared" si="14"/>
        <v>0</v>
      </c>
    </row>
    <row r="763" spans="1:16" ht="11.25">
      <c r="A763" s="36" t="s">
        <v>1165</v>
      </c>
      <c r="B763" s="32" t="s">
        <v>997</v>
      </c>
      <c r="C763" s="55">
        <v>1000</v>
      </c>
      <c r="D763" s="4">
        <v>0</v>
      </c>
      <c r="E763" s="4">
        <v>0</v>
      </c>
      <c r="F763" s="4">
        <v>0</v>
      </c>
      <c r="G763" s="4">
        <v>0</v>
      </c>
      <c r="H763" s="4">
        <v>1000</v>
      </c>
      <c r="I763" s="4">
        <v>0</v>
      </c>
      <c r="J763" s="4">
        <v>1000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>
        <f t="shared" si="14"/>
        <v>0</v>
      </c>
    </row>
    <row r="764" spans="1:16" ht="11.25">
      <c r="A764" s="36" t="s">
        <v>1166</v>
      </c>
      <c r="B764" s="32" t="s">
        <v>999</v>
      </c>
      <c r="C764" s="55">
        <v>95000000</v>
      </c>
      <c r="D764" s="4">
        <v>0</v>
      </c>
      <c r="E764" s="4">
        <v>0</v>
      </c>
      <c r="F764" s="4">
        <v>0</v>
      </c>
      <c r="G764" s="4">
        <v>0</v>
      </c>
      <c r="H764" s="4">
        <v>95000000</v>
      </c>
      <c r="I764" s="4">
        <v>0</v>
      </c>
      <c r="J764" s="4">
        <v>95000000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>
        <f t="shared" si="14"/>
        <v>0</v>
      </c>
    </row>
    <row r="765" spans="1:16" ht="11.25">
      <c r="A765" s="36" t="s">
        <v>1167</v>
      </c>
      <c r="B765" s="32" t="s">
        <v>1001</v>
      </c>
      <c r="C765" s="55">
        <v>35000000</v>
      </c>
      <c r="D765" s="4">
        <v>0</v>
      </c>
      <c r="E765" s="4">
        <v>0</v>
      </c>
      <c r="F765" s="4">
        <v>0</v>
      </c>
      <c r="G765" s="4">
        <v>0</v>
      </c>
      <c r="H765" s="4">
        <v>35000000</v>
      </c>
      <c r="I765" s="4">
        <v>0</v>
      </c>
      <c r="J765" s="4">
        <v>35000000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>
        <f t="shared" si="14"/>
        <v>0</v>
      </c>
    </row>
    <row r="766" spans="1:16" ht="11.25">
      <c r="A766" s="36" t="s">
        <v>1168</v>
      </c>
      <c r="B766" s="32" t="s">
        <v>1005</v>
      </c>
      <c r="C766" s="55">
        <v>49421837</v>
      </c>
      <c r="D766" s="4">
        <v>0</v>
      </c>
      <c r="E766" s="4">
        <v>0</v>
      </c>
      <c r="F766" s="4">
        <v>0</v>
      </c>
      <c r="G766" s="4">
        <v>0</v>
      </c>
      <c r="H766" s="4">
        <v>49421837</v>
      </c>
      <c r="I766" s="4">
        <v>0</v>
      </c>
      <c r="J766" s="4">
        <v>49421837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>
        <f t="shared" si="14"/>
        <v>0</v>
      </c>
    </row>
    <row r="767" spans="1:16" ht="11.25">
      <c r="A767" s="36" t="s">
        <v>1169</v>
      </c>
      <c r="B767" s="32" t="s">
        <v>1007</v>
      </c>
      <c r="C767" s="55">
        <v>234415628</v>
      </c>
      <c r="D767" s="4">
        <v>0</v>
      </c>
      <c r="E767" s="4">
        <v>0</v>
      </c>
      <c r="F767" s="4">
        <v>0</v>
      </c>
      <c r="G767" s="4">
        <v>0</v>
      </c>
      <c r="H767" s="4">
        <v>234415628</v>
      </c>
      <c r="I767" s="4">
        <v>0</v>
      </c>
      <c r="J767" s="4">
        <v>234415628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>
        <f t="shared" si="14"/>
        <v>0</v>
      </c>
    </row>
    <row r="768" spans="1:16" ht="11.25">
      <c r="A768" s="36" t="s">
        <v>1170</v>
      </c>
      <c r="B768" s="32" t="s">
        <v>1072</v>
      </c>
      <c r="C768" s="55">
        <v>10000000</v>
      </c>
      <c r="D768" s="4">
        <v>0</v>
      </c>
      <c r="E768" s="4">
        <v>0</v>
      </c>
      <c r="F768" s="4">
        <v>0</v>
      </c>
      <c r="G768" s="4">
        <v>0</v>
      </c>
      <c r="H768" s="4">
        <v>10000000</v>
      </c>
      <c r="I768" s="4">
        <v>0</v>
      </c>
      <c r="J768" s="4">
        <v>10000000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>
        <f aca="true" t="shared" si="15" ref="P768:P823">+K768/H768</f>
        <v>0</v>
      </c>
    </row>
    <row r="769" spans="1:16" ht="11.25">
      <c r="A769" s="36" t="s">
        <v>1171</v>
      </c>
      <c r="B769" s="32" t="s">
        <v>1042</v>
      </c>
      <c r="C769" s="55">
        <v>118675650</v>
      </c>
      <c r="D769" s="4">
        <v>0</v>
      </c>
      <c r="E769" s="4">
        <v>0</v>
      </c>
      <c r="F769" s="4">
        <v>0</v>
      </c>
      <c r="G769" s="4">
        <v>0</v>
      </c>
      <c r="H769" s="4">
        <v>118675650</v>
      </c>
      <c r="I769" s="4">
        <v>0</v>
      </c>
      <c r="J769" s="4">
        <v>118675650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>
        <f t="shared" si="15"/>
        <v>0</v>
      </c>
    </row>
    <row r="770" spans="1:16" ht="11.25">
      <c r="A770" s="36" t="s">
        <v>1172</v>
      </c>
      <c r="B770" s="32" t="s">
        <v>1044</v>
      </c>
      <c r="C770" s="55">
        <v>45000000</v>
      </c>
      <c r="D770" s="4">
        <v>0</v>
      </c>
      <c r="E770" s="4">
        <v>0</v>
      </c>
      <c r="F770" s="4">
        <v>0</v>
      </c>
      <c r="G770" s="4">
        <v>0</v>
      </c>
      <c r="H770" s="4">
        <v>45000000</v>
      </c>
      <c r="I770" s="4">
        <v>0</v>
      </c>
      <c r="J770" s="4">
        <v>45000000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>
        <f t="shared" si="15"/>
        <v>0</v>
      </c>
    </row>
    <row r="771" spans="1:16" ht="11.25">
      <c r="A771" s="36" t="s">
        <v>1173</v>
      </c>
      <c r="B771" s="32" t="s">
        <v>1009</v>
      </c>
      <c r="C771" s="55">
        <v>40000000</v>
      </c>
      <c r="D771" s="4">
        <v>0</v>
      </c>
      <c r="E771" s="4">
        <v>0</v>
      </c>
      <c r="F771" s="4">
        <v>0</v>
      </c>
      <c r="G771" s="4">
        <v>0</v>
      </c>
      <c r="H771" s="4">
        <v>40000000</v>
      </c>
      <c r="I771" s="4">
        <v>0</v>
      </c>
      <c r="J771" s="4">
        <v>40000000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>
        <f t="shared" si="15"/>
        <v>0</v>
      </c>
    </row>
    <row r="772" spans="1:16" ht="11.25">
      <c r="A772" s="36" t="s">
        <v>1174</v>
      </c>
      <c r="B772" s="32" t="s">
        <v>1011</v>
      </c>
      <c r="C772" s="55">
        <v>20739978</v>
      </c>
      <c r="D772" s="4">
        <v>0</v>
      </c>
      <c r="E772" s="4">
        <v>0</v>
      </c>
      <c r="F772" s="4">
        <v>0</v>
      </c>
      <c r="G772" s="4">
        <v>0</v>
      </c>
      <c r="H772" s="4">
        <v>20739978</v>
      </c>
      <c r="I772" s="4">
        <v>0</v>
      </c>
      <c r="J772" s="4">
        <v>20739978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>
        <f t="shared" si="15"/>
        <v>0</v>
      </c>
    </row>
    <row r="773" spans="1:16" ht="11.25">
      <c r="A773" s="36" t="s">
        <v>1175</v>
      </c>
      <c r="B773" s="32" t="s">
        <v>1013</v>
      </c>
      <c r="C773" s="55">
        <v>64928954</v>
      </c>
      <c r="D773" s="4">
        <v>0</v>
      </c>
      <c r="E773" s="4">
        <v>0</v>
      </c>
      <c r="F773" s="4">
        <v>0</v>
      </c>
      <c r="G773" s="4">
        <v>0</v>
      </c>
      <c r="H773" s="4">
        <v>64928954</v>
      </c>
      <c r="I773" s="4">
        <v>0</v>
      </c>
      <c r="J773" s="4">
        <v>64928954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>
        <f t="shared" si="15"/>
        <v>0</v>
      </c>
    </row>
    <row r="774" spans="1:16" ht="11.25">
      <c r="A774" s="36" t="s">
        <v>1176</v>
      </c>
      <c r="B774" s="32" t="s">
        <v>1078</v>
      </c>
      <c r="C774" s="55">
        <v>32703000</v>
      </c>
      <c r="D774" s="4">
        <v>0</v>
      </c>
      <c r="E774" s="4">
        <v>0</v>
      </c>
      <c r="F774" s="4">
        <v>0</v>
      </c>
      <c r="G774" s="4">
        <v>0</v>
      </c>
      <c r="H774" s="4">
        <v>32703000</v>
      </c>
      <c r="I774" s="4">
        <v>0</v>
      </c>
      <c r="J774" s="4">
        <v>32703000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>
        <f t="shared" si="15"/>
        <v>0</v>
      </c>
    </row>
    <row r="775" spans="1:16" ht="11.25">
      <c r="A775" s="36" t="s">
        <v>1177</v>
      </c>
      <c r="B775" s="32" t="s">
        <v>1097</v>
      </c>
      <c r="C775" s="55">
        <v>5000000</v>
      </c>
      <c r="D775" s="4">
        <v>0</v>
      </c>
      <c r="E775" s="4">
        <v>0</v>
      </c>
      <c r="F775" s="4">
        <v>0</v>
      </c>
      <c r="G775" s="4">
        <v>0</v>
      </c>
      <c r="H775" s="4">
        <v>5000000</v>
      </c>
      <c r="I775" s="4">
        <v>0</v>
      </c>
      <c r="J775" s="4">
        <v>5000000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>
        <f t="shared" si="15"/>
        <v>0</v>
      </c>
    </row>
    <row r="776" spans="1:16" ht="11.25">
      <c r="A776" s="36" t="s">
        <v>1178</v>
      </c>
      <c r="B776" s="32" t="s">
        <v>1019</v>
      </c>
      <c r="C776" s="55">
        <v>27225954</v>
      </c>
      <c r="D776" s="4">
        <v>0</v>
      </c>
      <c r="E776" s="4">
        <v>0</v>
      </c>
      <c r="F776" s="4">
        <v>0</v>
      </c>
      <c r="G776" s="4">
        <v>0</v>
      </c>
      <c r="H776" s="4">
        <v>27225954</v>
      </c>
      <c r="I776" s="4">
        <v>0</v>
      </c>
      <c r="J776" s="4">
        <v>27225954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>
        <f t="shared" si="15"/>
        <v>0</v>
      </c>
    </row>
    <row r="777" spans="1:16" ht="11.25">
      <c r="A777" s="36" t="s">
        <v>1179</v>
      </c>
      <c r="B777" s="32" t="s">
        <v>1021</v>
      </c>
      <c r="C777" s="55">
        <v>127520148</v>
      </c>
      <c r="D777" s="4">
        <v>0</v>
      </c>
      <c r="E777" s="4">
        <v>0</v>
      </c>
      <c r="F777" s="4">
        <v>0</v>
      </c>
      <c r="G777" s="4">
        <v>0</v>
      </c>
      <c r="H777" s="4">
        <v>127520148</v>
      </c>
      <c r="I777" s="4">
        <v>0</v>
      </c>
      <c r="J777" s="4">
        <v>127520148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>
        <f t="shared" si="15"/>
        <v>0</v>
      </c>
    </row>
    <row r="778" spans="1:16" ht="11.25">
      <c r="A778" s="36" t="s">
        <v>1180</v>
      </c>
      <c r="B778" s="32" t="s">
        <v>1023</v>
      </c>
      <c r="C778" s="55">
        <v>127520148</v>
      </c>
      <c r="D778" s="4">
        <v>0</v>
      </c>
      <c r="E778" s="4">
        <v>0</v>
      </c>
      <c r="F778" s="4">
        <v>0</v>
      </c>
      <c r="G778" s="4">
        <v>0</v>
      </c>
      <c r="H778" s="4">
        <v>127520148</v>
      </c>
      <c r="I778" s="4">
        <v>0</v>
      </c>
      <c r="J778" s="4">
        <v>127520148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>
        <f t="shared" si="15"/>
        <v>0</v>
      </c>
    </row>
    <row r="779" spans="1:16" ht="11.25">
      <c r="A779" s="36" t="s">
        <v>1181</v>
      </c>
      <c r="B779" s="32" t="s">
        <v>1182</v>
      </c>
      <c r="C779" s="55">
        <v>29181574</v>
      </c>
      <c r="D779" s="4">
        <v>0</v>
      </c>
      <c r="E779" s="4">
        <v>0</v>
      </c>
      <c r="F779" s="4">
        <v>0</v>
      </c>
      <c r="G779" s="4">
        <v>0</v>
      </c>
      <c r="H779" s="4">
        <v>29181574</v>
      </c>
      <c r="I779" s="4">
        <v>0</v>
      </c>
      <c r="J779" s="4">
        <v>29181574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>
        <f t="shared" si="15"/>
        <v>0</v>
      </c>
    </row>
    <row r="780" spans="1:16" ht="22.5">
      <c r="A780" s="36" t="s">
        <v>1183</v>
      </c>
      <c r="B780" s="32" t="s">
        <v>1184</v>
      </c>
      <c r="C780" s="55">
        <v>29181574</v>
      </c>
      <c r="D780" s="4">
        <v>0</v>
      </c>
      <c r="E780" s="4">
        <v>0</v>
      </c>
      <c r="F780" s="4">
        <v>0</v>
      </c>
      <c r="G780" s="4">
        <v>0</v>
      </c>
      <c r="H780" s="4">
        <v>29181574</v>
      </c>
      <c r="I780" s="4">
        <v>0</v>
      </c>
      <c r="J780" s="4">
        <v>29181574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>
        <f t="shared" si="15"/>
        <v>0</v>
      </c>
    </row>
    <row r="781" spans="1:16" ht="11.25">
      <c r="A781" s="36" t="s">
        <v>1185</v>
      </c>
      <c r="B781" s="32" t="s">
        <v>1186</v>
      </c>
      <c r="C781" s="55">
        <v>23993000</v>
      </c>
      <c r="D781" s="4">
        <v>0</v>
      </c>
      <c r="E781" s="4">
        <v>0</v>
      </c>
      <c r="F781" s="4">
        <v>0</v>
      </c>
      <c r="G781" s="4">
        <v>0</v>
      </c>
      <c r="H781" s="4">
        <v>23993000</v>
      </c>
      <c r="I781" s="4">
        <v>0</v>
      </c>
      <c r="J781" s="4">
        <v>23993000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>
        <f t="shared" si="15"/>
        <v>0</v>
      </c>
    </row>
    <row r="782" spans="1:16" ht="11.25">
      <c r="A782" s="36" t="s">
        <v>1187</v>
      </c>
      <c r="B782" s="32" t="s">
        <v>1188</v>
      </c>
      <c r="C782" s="55">
        <v>5188574</v>
      </c>
      <c r="D782" s="4">
        <v>0</v>
      </c>
      <c r="E782" s="4">
        <v>0</v>
      </c>
      <c r="F782" s="4">
        <v>0</v>
      </c>
      <c r="G782" s="4">
        <v>0</v>
      </c>
      <c r="H782" s="4">
        <v>5188574</v>
      </c>
      <c r="I782" s="4">
        <v>0</v>
      </c>
      <c r="J782" s="4">
        <v>5188574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>
        <f t="shared" si="15"/>
        <v>0</v>
      </c>
    </row>
    <row r="783" spans="1:16" ht="22.5">
      <c r="A783" s="36" t="s">
        <v>1189</v>
      </c>
      <c r="B783" s="32" t="s">
        <v>1190</v>
      </c>
      <c r="C783" s="55">
        <v>0</v>
      </c>
      <c r="D783" s="4">
        <v>8149324</v>
      </c>
      <c r="E783" s="4">
        <v>0</v>
      </c>
      <c r="F783" s="4">
        <v>0</v>
      </c>
      <c r="G783" s="4">
        <v>0</v>
      </c>
      <c r="H783" s="4">
        <v>8149324</v>
      </c>
      <c r="I783" s="4">
        <v>8149324</v>
      </c>
      <c r="J783" s="4">
        <v>0</v>
      </c>
      <c r="K783" s="4">
        <v>8149324</v>
      </c>
      <c r="L783" s="4">
        <v>0</v>
      </c>
      <c r="M783" s="4">
        <v>0</v>
      </c>
      <c r="N783" s="4">
        <v>0</v>
      </c>
      <c r="O783" s="13">
        <v>0</v>
      </c>
      <c r="P783" s="14">
        <f t="shared" si="15"/>
        <v>1</v>
      </c>
    </row>
    <row r="784" spans="1:16" ht="11.25">
      <c r="A784" s="36" t="s">
        <v>1191</v>
      </c>
      <c r="B784" s="32" t="s">
        <v>1192</v>
      </c>
      <c r="C784" s="55">
        <v>0</v>
      </c>
      <c r="D784" s="4">
        <v>8149324</v>
      </c>
      <c r="E784" s="4">
        <v>0</v>
      </c>
      <c r="F784" s="4">
        <v>0</v>
      </c>
      <c r="G784" s="4">
        <v>0</v>
      </c>
      <c r="H784" s="4">
        <v>8149324</v>
      </c>
      <c r="I784" s="4">
        <v>8149324</v>
      </c>
      <c r="J784" s="4">
        <v>0</v>
      </c>
      <c r="K784" s="4">
        <v>8149324</v>
      </c>
      <c r="L784" s="4">
        <v>0</v>
      </c>
      <c r="M784" s="4">
        <v>0</v>
      </c>
      <c r="N784" s="4">
        <v>0</v>
      </c>
      <c r="O784" s="13">
        <v>0</v>
      </c>
      <c r="P784" s="14">
        <f t="shared" si="15"/>
        <v>1</v>
      </c>
    </row>
    <row r="785" spans="1:16" ht="22.5">
      <c r="A785" s="36" t="s">
        <v>1193</v>
      </c>
      <c r="B785" s="32" t="s">
        <v>1025</v>
      </c>
      <c r="C785" s="55">
        <v>0</v>
      </c>
      <c r="D785" s="4">
        <v>571390980</v>
      </c>
      <c r="E785" s="4">
        <v>0</v>
      </c>
      <c r="F785" s="4">
        <v>0</v>
      </c>
      <c r="G785" s="4">
        <v>0</v>
      </c>
      <c r="H785" s="4">
        <v>571390980</v>
      </c>
      <c r="I785" s="4">
        <v>0</v>
      </c>
      <c r="J785" s="4">
        <v>571390980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>
        <f t="shared" si="15"/>
        <v>0</v>
      </c>
    </row>
    <row r="786" spans="1:16" ht="11.25">
      <c r="A786" s="36" t="s">
        <v>1194</v>
      </c>
      <c r="B786" s="32" t="s">
        <v>1027</v>
      </c>
      <c r="C786" s="55">
        <v>0</v>
      </c>
      <c r="D786" s="4">
        <v>571390980</v>
      </c>
      <c r="E786" s="4">
        <v>0</v>
      </c>
      <c r="F786" s="4">
        <v>0</v>
      </c>
      <c r="G786" s="4">
        <v>0</v>
      </c>
      <c r="H786" s="4">
        <v>571390980</v>
      </c>
      <c r="I786" s="4">
        <v>0</v>
      </c>
      <c r="J786" s="4">
        <v>571390980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>
        <f t="shared" si="15"/>
        <v>0</v>
      </c>
    </row>
    <row r="787" spans="1:16" ht="11.25">
      <c r="A787" s="36" t="s">
        <v>1195</v>
      </c>
      <c r="B787" s="32" t="s">
        <v>1196</v>
      </c>
      <c r="C787" s="55">
        <v>381482533</v>
      </c>
      <c r="D787" s="4">
        <v>42084747</v>
      </c>
      <c r="E787" s="4">
        <v>0</v>
      </c>
      <c r="F787" s="4">
        <v>0</v>
      </c>
      <c r="G787" s="4">
        <v>0</v>
      </c>
      <c r="H787" s="4">
        <v>423567280</v>
      </c>
      <c r="I787" s="4">
        <v>0</v>
      </c>
      <c r="J787" s="4">
        <v>423567280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>
        <f t="shared" si="15"/>
        <v>0</v>
      </c>
    </row>
    <row r="788" spans="1:16" ht="11.25">
      <c r="A788" s="36" t="s">
        <v>1197</v>
      </c>
      <c r="B788" s="32" t="s">
        <v>985</v>
      </c>
      <c r="C788" s="55">
        <v>381482533</v>
      </c>
      <c r="D788" s="4">
        <v>42084747</v>
      </c>
      <c r="E788" s="4">
        <v>0</v>
      </c>
      <c r="F788" s="4">
        <v>0</v>
      </c>
      <c r="G788" s="4">
        <v>0</v>
      </c>
      <c r="H788" s="4">
        <v>423567280</v>
      </c>
      <c r="I788" s="4">
        <v>0</v>
      </c>
      <c r="J788" s="4">
        <v>423567280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>
        <f t="shared" si="15"/>
        <v>0</v>
      </c>
    </row>
    <row r="789" spans="1:16" ht="22.5">
      <c r="A789" s="36" t="s">
        <v>1198</v>
      </c>
      <c r="B789" s="32" t="s">
        <v>987</v>
      </c>
      <c r="C789" s="55">
        <v>381482533</v>
      </c>
      <c r="D789" s="4">
        <v>0</v>
      </c>
      <c r="E789" s="4">
        <v>0</v>
      </c>
      <c r="F789" s="4">
        <v>0</v>
      </c>
      <c r="G789" s="4">
        <v>0</v>
      </c>
      <c r="H789" s="4">
        <v>381482533</v>
      </c>
      <c r="I789" s="4">
        <v>0</v>
      </c>
      <c r="J789" s="4">
        <v>381482533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>
        <f t="shared" si="15"/>
        <v>0</v>
      </c>
    </row>
    <row r="790" spans="1:16" ht="11.25">
      <c r="A790" s="36" t="s">
        <v>1199</v>
      </c>
      <c r="B790" s="32" t="s">
        <v>989</v>
      </c>
      <c r="C790" s="55">
        <v>136057378</v>
      </c>
      <c r="D790" s="4">
        <v>0</v>
      </c>
      <c r="E790" s="4">
        <v>0</v>
      </c>
      <c r="F790" s="4">
        <v>0</v>
      </c>
      <c r="G790" s="4">
        <v>0</v>
      </c>
      <c r="H790" s="4">
        <v>136057378</v>
      </c>
      <c r="I790" s="4">
        <v>0</v>
      </c>
      <c r="J790" s="4">
        <v>136057378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>
        <f t="shared" si="15"/>
        <v>0</v>
      </c>
    </row>
    <row r="791" spans="1:16" ht="11.25">
      <c r="A791" s="36" t="s">
        <v>1200</v>
      </c>
      <c r="B791" s="32" t="s">
        <v>1201</v>
      </c>
      <c r="C791" s="55">
        <v>20000000</v>
      </c>
      <c r="D791" s="4">
        <v>0</v>
      </c>
      <c r="E791" s="4">
        <v>0</v>
      </c>
      <c r="F791" s="4">
        <v>0</v>
      </c>
      <c r="G791" s="4">
        <v>0</v>
      </c>
      <c r="H791" s="4">
        <v>20000000</v>
      </c>
      <c r="I791" s="4">
        <v>0</v>
      </c>
      <c r="J791" s="4">
        <v>20000000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>
        <f t="shared" si="15"/>
        <v>0</v>
      </c>
    </row>
    <row r="792" spans="1:16" ht="11.25">
      <c r="A792" s="36" t="s">
        <v>1202</v>
      </c>
      <c r="B792" s="32" t="s">
        <v>1203</v>
      </c>
      <c r="C792" s="55">
        <v>1000</v>
      </c>
      <c r="D792" s="4">
        <v>0</v>
      </c>
      <c r="E792" s="4">
        <v>0</v>
      </c>
      <c r="F792" s="4">
        <v>0</v>
      </c>
      <c r="G792" s="4">
        <v>0</v>
      </c>
      <c r="H792" s="4">
        <v>1000</v>
      </c>
      <c r="I792" s="4">
        <v>0</v>
      </c>
      <c r="J792" s="4">
        <v>1000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>
        <f t="shared" si="15"/>
        <v>0</v>
      </c>
    </row>
    <row r="793" spans="1:16" ht="11.25">
      <c r="A793" s="36" t="s">
        <v>1204</v>
      </c>
      <c r="B793" s="32" t="s">
        <v>1205</v>
      </c>
      <c r="C793" s="55">
        <v>10000000</v>
      </c>
      <c r="D793" s="4">
        <v>0</v>
      </c>
      <c r="E793" s="4">
        <v>0</v>
      </c>
      <c r="F793" s="4">
        <v>0</v>
      </c>
      <c r="G793" s="4">
        <v>0</v>
      </c>
      <c r="H793" s="4">
        <v>10000000</v>
      </c>
      <c r="I793" s="4">
        <v>0</v>
      </c>
      <c r="J793" s="4">
        <v>10000000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>
        <f t="shared" si="15"/>
        <v>0</v>
      </c>
    </row>
    <row r="794" spans="1:16" ht="11.25">
      <c r="A794" s="36" t="s">
        <v>1206</v>
      </c>
      <c r="B794" s="32" t="s">
        <v>1207</v>
      </c>
      <c r="C794" s="55">
        <v>30000000</v>
      </c>
      <c r="D794" s="4">
        <v>0</v>
      </c>
      <c r="E794" s="4">
        <v>0</v>
      </c>
      <c r="F794" s="4">
        <v>0</v>
      </c>
      <c r="G794" s="4">
        <v>0</v>
      </c>
      <c r="H794" s="4">
        <v>30000000</v>
      </c>
      <c r="I794" s="4">
        <v>0</v>
      </c>
      <c r="J794" s="4">
        <v>30000000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>
        <f t="shared" si="15"/>
        <v>0</v>
      </c>
    </row>
    <row r="795" spans="1:16" ht="11.25">
      <c r="A795" s="36" t="s">
        <v>1208</v>
      </c>
      <c r="B795" s="32" t="s">
        <v>1209</v>
      </c>
      <c r="C795" s="55">
        <v>20000000</v>
      </c>
      <c r="D795" s="4">
        <v>0</v>
      </c>
      <c r="E795" s="4">
        <v>0</v>
      </c>
      <c r="F795" s="4">
        <v>0</v>
      </c>
      <c r="G795" s="4">
        <v>0</v>
      </c>
      <c r="H795" s="4">
        <v>20000000</v>
      </c>
      <c r="I795" s="4">
        <v>0</v>
      </c>
      <c r="J795" s="4">
        <v>20000000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>
        <f t="shared" si="15"/>
        <v>0</v>
      </c>
    </row>
    <row r="796" spans="1:16" ht="11.25">
      <c r="A796" s="36" t="s">
        <v>1210</v>
      </c>
      <c r="B796" s="32" t="s">
        <v>1211</v>
      </c>
      <c r="C796" s="55">
        <v>10000000</v>
      </c>
      <c r="D796" s="4">
        <v>0</v>
      </c>
      <c r="E796" s="4">
        <v>0</v>
      </c>
      <c r="F796" s="4">
        <v>0</v>
      </c>
      <c r="G796" s="4">
        <v>0</v>
      </c>
      <c r="H796" s="4">
        <v>10000000</v>
      </c>
      <c r="I796" s="4">
        <v>0</v>
      </c>
      <c r="J796" s="4">
        <v>10000000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>
        <f t="shared" si="15"/>
        <v>0</v>
      </c>
    </row>
    <row r="797" spans="1:16" ht="11.25">
      <c r="A797" s="36" t="s">
        <v>1212</v>
      </c>
      <c r="B797" s="32" t="s">
        <v>1213</v>
      </c>
      <c r="C797" s="55">
        <v>10000000</v>
      </c>
      <c r="D797" s="4">
        <v>0</v>
      </c>
      <c r="E797" s="4">
        <v>0</v>
      </c>
      <c r="F797" s="4">
        <v>0</v>
      </c>
      <c r="G797" s="4">
        <v>0</v>
      </c>
      <c r="H797" s="4">
        <v>10000000</v>
      </c>
      <c r="I797" s="4">
        <v>0</v>
      </c>
      <c r="J797" s="4">
        <v>10000000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>
        <f t="shared" si="15"/>
        <v>0</v>
      </c>
    </row>
    <row r="798" spans="1:16" ht="11.25">
      <c r="A798" s="36" t="s">
        <v>1214</v>
      </c>
      <c r="B798" s="32" t="s">
        <v>1215</v>
      </c>
      <c r="C798" s="55">
        <v>1000</v>
      </c>
      <c r="D798" s="4">
        <v>0</v>
      </c>
      <c r="E798" s="4">
        <v>0</v>
      </c>
      <c r="F798" s="4">
        <v>0</v>
      </c>
      <c r="G798" s="4">
        <v>0</v>
      </c>
      <c r="H798" s="4">
        <v>1000</v>
      </c>
      <c r="I798" s="4">
        <v>0</v>
      </c>
      <c r="J798" s="4">
        <v>1000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>
        <f t="shared" si="15"/>
        <v>0</v>
      </c>
    </row>
    <row r="799" spans="1:16" ht="22.5">
      <c r="A799" s="36" t="s">
        <v>1216</v>
      </c>
      <c r="B799" s="32" t="s">
        <v>1217</v>
      </c>
      <c r="C799" s="55">
        <v>20000000</v>
      </c>
      <c r="D799" s="4">
        <v>0</v>
      </c>
      <c r="E799" s="4">
        <v>0</v>
      </c>
      <c r="F799" s="4">
        <v>0</v>
      </c>
      <c r="G799" s="4">
        <v>0</v>
      </c>
      <c r="H799" s="4">
        <v>20000000</v>
      </c>
      <c r="I799" s="4">
        <v>0</v>
      </c>
      <c r="J799" s="4">
        <v>20000000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>
        <f t="shared" si="15"/>
        <v>0</v>
      </c>
    </row>
    <row r="800" spans="1:16" ht="11.25">
      <c r="A800" s="36" t="s">
        <v>1218</v>
      </c>
      <c r="B800" s="32" t="s">
        <v>1219</v>
      </c>
      <c r="C800" s="55">
        <v>16055378</v>
      </c>
      <c r="D800" s="4">
        <v>0</v>
      </c>
      <c r="E800" s="4">
        <v>0</v>
      </c>
      <c r="F800" s="4">
        <v>0</v>
      </c>
      <c r="G800" s="4">
        <v>0</v>
      </c>
      <c r="H800" s="4">
        <v>16055378</v>
      </c>
      <c r="I800" s="4">
        <v>0</v>
      </c>
      <c r="J800" s="4">
        <v>16055378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>
        <f t="shared" si="15"/>
        <v>0</v>
      </c>
    </row>
    <row r="801" spans="1:16" ht="11.25">
      <c r="A801" s="36" t="s">
        <v>1220</v>
      </c>
      <c r="B801" s="32" t="s">
        <v>1221</v>
      </c>
      <c r="C801" s="55">
        <v>71105910</v>
      </c>
      <c r="D801" s="4">
        <v>0</v>
      </c>
      <c r="E801" s="4">
        <v>0</v>
      </c>
      <c r="F801" s="4">
        <v>0</v>
      </c>
      <c r="G801" s="4">
        <v>0</v>
      </c>
      <c r="H801" s="4">
        <v>71105910</v>
      </c>
      <c r="I801" s="4">
        <v>0</v>
      </c>
      <c r="J801" s="4">
        <v>71105910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>
        <f t="shared" si="15"/>
        <v>0</v>
      </c>
    </row>
    <row r="802" spans="1:16" ht="11.25">
      <c r="A802" s="36" t="s">
        <v>1222</v>
      </c>
      <c r="B802" s="32" t="s">
        <v>1223</v>
      </c>
      <c r="C802" s="55">
        <v>5000000</v>
      </c>
      <c r="D802" s="4">
        <v>0</v>
      </c>
      <c r="E802" s="4">
        <v>0</v>
      </c>
      <c r="F802" s="4">
        <v>0</v>
      </c>
      <c r="G802" s="4">
        <v>0</v>
      </c>
      <c r="H802" s="4">
        <v>5000000</v>
      </c>
      <c r="I802" s="4">
        <v>0</v>
      </c>
      <c r="J802" s="4">
        <v>5000000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>
        <f t="shared" si="15"/>
        <v>0</v>
      </c>
    </row>
    <row r="803" spans="1:16" ht="11.25">
      <c r="A803" s="36" t="s">
        <v>1224</v>
      </c>
      <c r="B803" s="32" t="s">
        <v>1225</v>
      </c>
      <c r="C803" s="55">
        <v>25557410</v>
      </c>
      <c r="D803" s="4">
        <v>0</v>
      </c>
      <c r="E803" s="4">
        <v>0</v>
      </c>
      <c r="F803" s="4">
        <v>0</v>
      </c>
      <c r="G803" s="4">
        <v>0</v>
      </c>
      <c r="H803" s="4">
        <v>25557410</v>
      </c>
      <c r="I803" s="4">
        <v>0</v>
      </c>
      <c r="J803" s="4">
        <v>25557410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>
        <f t="shared" si="15"/>
        <v>0</v>
      </c>
    </row>
    <row r="804" spans="1:16" ht="11.25">
      <c r="A804" s="36" t="s">
        <v>1226</v>
      </c>
      <c r="B804" s="32" t="s">
        <v>1227</v>
      </c>
      <c r="C804" s="55">
        <v>10000000</v>
      </c>
      <c r="D804" s="4">
        <v>0</v>
      </c>
      <c r="E804" s="4">
        <v>0</v>
      </c>
      <c r="F804" s="4">
        <v>0</v>
      </c>
      <c r="G804" s="4">
        <v>0</v>
      </c>
      <c r="H804" s="4">
        <v>10000000</v>
      </c>
      <c r="I804" s="4">
        <v>0</v>
      </c>
      <c r="J804" s="4">
        <v>10000000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>
        <f t="shared" si="15"/>
        <v>0</v>
      </c>
    </row>
    <row r="805" spans="1:16" ht="11.25">
      <c r="A805" s="36" t="s">
        <v>1228</v>
      </c>
      <c r="B805" s="32" t="s">
        <v>1229</v>
      </c>
      <c r="C805" s="55">
        <v>15000000</v>
      </c>
      <c r="D805" s="4">
        <v>0</v>
      </c>
      <c r="E805" s="4">
        <v>0</v>
      </c>
      <c r="F805" s="4">
        <v>0</v>
      </c>
      <c r="G805" s="4">
        <v>0</v>
      </c>
      <c r="H805" s="4">
        <v>15000000</v>
      </c>
      <c r="I805" s="4">
        <v>0</v>
      </c>
      <c r="J805" s="4">
        <v>15000000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>
        <f t="shared" si="15"/>
        <v>0</v>
      </c>
    </row>
    <row r="806" spans="1:16" ht="11.25">
      <c r="A806" s="36" t="s">
        <v>1230</v>
      </c>
      <c r="B806" s="32" t="s">
        <v>1231</v>
      </c>
      <c r="C806" s="55">
        <v>10000000</v>
      </c>
      <c r="D806" s="4">
        <v>0</v>
      </c>
      <c r="E806" s="4">
        <v>0</v>
      </c>
      <c r="F806" s="4">
        <v>0</v>
      </c>
      <c r="G806" s="4">
        <v>0</v>
      </c>
      <c r="H806" s="4">
        <v>10000000</v>
      </c>
      <c r="I806" s="4">
        <v>0</v>
      </c>
      <c r="J806" s="4">
        <v>10000000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>
        <f t="shared" si="15"/>
        <v>0</v>
      </c>
    </row>
    <row r="807" spans="1:16" ht="11.25">
      <c r="A807" s="36" t="s">
        <v>1232</v>
      </c>
      <c r="B807" s="32" t="s">
        <v>1233</v>
      </c>
      <c r="C807" s="55">
        <v>1000</v>
      </c>
      <c r="D807" s="4">
        <v>0</v>
      </c>
      <c r="E807" s="4">
        <v>0</v>
      </c>
      <c r="F807" s="4">
        <v>0</v>
      </c>
      <c r="G807" s="4">
        <v>0</v>
      </c>
      <c r="H807" s="4">
        <v>1000</v>
      </c>
      <c r="I807" s="4">
        <v>0</v>
      </c>
      <c r="J807" s="4">
        <v>1000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>
        <f t="shared" si="15"/>
        <v>0</v>
      </c>
    </row>
    <row r="808" spans="1:16" ht="11.25">
      <c r="A808" s="36" t="s">
        <v>1234</v>
      </c>
      <c r="B808" s="32" t="s">
        <v>1235</v>
      </c>
      <c r="C808" s="55">
        <v>1000</v>
      </c>
      <c r="D808" s="4">
        <v>0</v>
      </c>
      <c r="E808" s="4">
        <v>0</v>
      </c>
      <c r="F808" s="4">
        <v>0</v>
      </c>
      <c r="G808" s="4">
        <v>0</v>
      </c>
      <c r="H808" s="4">
        <v>1000</v>
      </c>
      <c r="I808" s="4">
        <v>0</v>
      </c>
      <c r="J808" s="4">
        <v>1000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>
        <f t="shared" si="15"/>
        <v>0</v>
      </c>
    </row>
    <row r="809" spans="1:16" ht="11.25">
      <c r="A809" s="36" t="s">
        <v>1236</v>
      </c>
      <c r="B809" s="32" t="s">
        <v>1237</v>
      </c>
      <c r="C809" s="55">
        <v>5546500</v>
      </c>
      <c r="D809" s="4">
        <v>0</v>
      </c>
      <c r="E809" s="4">
        <v>0</v>
      </c>
      <c r="F809" s="4">
        <v>0</v>
      </c>
      <c r="G809" s="4">
        <v>0</v>
      </c>
      <c r="H809" s="4">
        <v>5546500</v>
      </c>
      <c r="I809" s="4">
        <v>0</v>
      </c>
      <c r="J809" s="4">
        <v>5546500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>
        <f t="shared" si="15"/>
        <v>0</v>
      </c>
    </row>
    <row r="810" spans="1:16" ht="11.25">
      <c r="A810" s="36" t="s">
        <v>1238</v>
      </c>
      <c r="B810" s="32" t="s">
        <v>1239</v>
      </c>
      <c r="C810" s="55">
        <v>147618102</v>
      </c>
      <c r="D810" s="4">
        <v>0</v>
      </c>
      <c r="E810" s="4">
        <v>0</v>
      </c>
      <c r="F810" s="4">
        <v>0</v>
      </c>
      <c r="G810" s="4">
        <v>0</v>
      </c>
      <c r="H810" s="4">
        <v>147618102</v>
      </c>
      <c r="I810" s="4">
        <v>0</v>
      </c>
      <c r="J810" s="4">
        <v>147618102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>
        <f t="shared" si="15"/>
        <v>0</v>
      </c>
    </row>
    <row r="811" spans="1:16" ht="11.25">
      <c r="A811" s="36" t="s">
        <v>1240</v>
      </c>
      <c r="B811" s="32" t="s">
        <v>1241</v>
      </c>
      <c r="C811" s="55">
        <v>10000000</v>
      </c>
      <c r="D811" s="4">
        <v>0</v>
      </c>
      <c r="E811" s="4">
        <v>0</v>
      </c>
      <c r="F811" s="4">
        <v>0</v>
      </c>
      <c r="G811" s="4">
        <v>0</v>
      </c>
      <c r="H811" s="4">
        <v>10000000</v>
      </c>
      <c r="I811" s="4">
        <v>0</v>
      </c>
      <c r="J811" s="4">
        <v>10000000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>
        <f t="shared" si="15"/>
        <v>0</v>
      </c>
    </row>
    <row r="812" spans="1:16" ht="11.25">
      <c r="A812" s="36" t="s">
        <v>1242</v>
      </c>
      <c r="B812" s="32" t="s">
        <v>1243</v>
      </c>
      <c r="C812" s="55">
        <v>1000</v>
      </c>
      <c r="D812" s="4">
        <v>0</v>
      </c>
      <c r="E812" s="4">
        <v>0</v>
      </c>
      <c r="F812" s="4">
        <v>0</v>
      </c>
      <c r="G812" s="4">
        <v>0</v>
      </c>
      <c r="H812" s="4">
        <v>1000</v>
      </c>
      <c r="I812" s="4">
        <v>0</v>
      </c>
      <c r="J812" s="4">
        <v>1000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>
        <f t="shared" si="15"/>
        <v>0</v>
      </c>
    </row>
    <row r="813" spans="1:16" ht="11.25">
      <c r="A813" s="36" t="s">
        <v>1244</v>
      </c>
      <c r="B813" s="32" t="s">
        <v>1245</v>
      </c>
      <c r="C813" s="55">
        <v>70280930</v>
      </c>
      <c r="D813" s="4">
        <v>0</v>
      </c>
      <c r="E813" s="4">
        <v>0</v>
      </c>
      <c r="F813" s="4">
        <v>0</v>
      </c>
      <c r="G813" s="4">
        <v>0</v>
      </c>
      <c r="H813" s="4">
        <v>70280930</v>
      </c>
      <c r="I813" s="4">
        <v>0</v>
      </c>
      <c r="J813" s="4">
        <v>70280930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>
        <f t="shared" si="15"/>
        <v>0</v>
      </c>
    </row>
    <row r="814" spans="1:16" ht="11.25">
      <c r="A814" s="36" t="s">
        <v>1246</v>
      </c>
      <c r="B814" s="32" t="s">
        <v>1247</v>
      </c>
      <c r="C814" s="55">
        <v>37337172</v>
      </c>
      <c r="D814" s="4">
        <v>0</v>
      </c>
      <c r="E814" s="4">
        <v>0</v>
      </c>
      <c r="F814" s="4">
        <v>0</v>
      </c>
      <c r="G814" s="4">
        <v>0</v>
      </c>
      <c r="H814" s="4">
        <v>37337172</v>
      </c>
      <c r="I814" s="4">
        <v>0</v>
      </c>
      <c r="J814" s="4">
        <v>37337172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>
        <f t="shared" si="15"/>
        <v>0</v>
      </c>
    </row>
    <row r="815" spans="1:16" ht="11.25">
      <c r="A815" s="36" t="s">
        <v>1248</v>
      </c>
      <c r="B815" s="32" t="s">
        <v>1249</v>
      </c>
      <c r="C815" s="55">
        <v>29999000</v>
      </c>
      <c r="D815" s="4">
        <v>0</v>
      </c>
      <c r="E815" s="4">
        <v>0</v>
      </c>
      <c r="F815" s="4">
        <v>0</v>
      </c>
      <c r="G815" s="4">
        <v>0</v>
      </c>
      <c r="H815" s="4">
        <v>29999000</v>
      </c>
      <c r="I815" s="4">
        <v>0</v>
      </c>
      <c r="J815" s="4">
        <v>29999000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>
        <f t="shared" si="15"/>
        <v>0</v>
      </c>
    </row>
    <row r="816" spans="1:16" ht="11.25">
      <c r="A816" s="36" t="s">
        <v>1250</v>
      </c>
      <c r="B816" s="32" t="s">
        <v>1021</v>
      </c>
      <c r="C816" s="55">
        <v>26701143</v>
      </c>
      <c r="D816" s="4">
        <v>0</v>
      </c>
      <c r="E816" s="4">
        <v>0</v>
      </c>
      <c r="F816" s="4">
        <v>0</v>
      </c>
      <c r="G816" s="4">
        <v>0</v>
      </c>
      <c r="H816" s="4">
        <v>26701143</v>
      </c>
      <c r="I816" s="4">
        <v>0</v>
      </c>
      <c r="J816" s="4">
        <v>26701143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>
        <f t="shared" si="15"/>
        <v>0</v>
      </c>
    </row>
    <row r="817" spans="1:16" ht="11.25">
      <c r="A817" s="36" t="s">
        <v>1251</v>
      </c>
      <c r="B817" s="32" t="s">
        <v>1023</v>
      </c>
      <c r="C817" s="55">
        <v>26701143</v>
      </c>
      <c r="D817" s="4">
        <v>0</v>
      </c>
      <c r="E817" s="4">
        <v>0</v>
      </c>
      <c r="F817" s="4">
        <v>0</v>
      </c>
      <c r="G817" s="4">
        <v>0</v>
      </c>
      <c r="H817" s="4">
        <v>26701143</v>
      </c>
      <c r="I817" s="4">
        <v>0</v>
      </c>
      <c r="J817" s="4">
        <v>26701143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>
        <f t="shared" si="15"/>
        <v>0</v>
      </c>
    </row>
    <row r="818" spans="1:16" ht="22.5">
      <c r="A818" s="36" t="s">
        <v>1252</v>
      </c>
      <c r="B818" s="32" t="s">
        <v>1253</v>
      </c>
      <c r="C818" s="55">
        <v>0</v>
      </c>
      <c r="D818" s="4">
        <v>42084747</v>
      </c>
      <c r="E818" s="4">
        <v>0</v>
      </c>
      <c r="F818" s="4">
        <v>0</v>
      </c>
      <c r="G818" s="4">
        <v>0</v>
      </c>
      <c r="H818" s="4">
        <v>42084747</v>
      </c>
      <c r="I818" s="4">
        <v>0</v>
      </c>
      <c r="J818" s="4">
        <v>42084747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>
        <f t="shared" si="15"/>
        <v>0</v>
      </c>
    </row>
    <row r="819" spans="1:16" ht="11.25">
      <c r="A819" s="36" t="s">
        <v>1254</v>
      </c>
      <c r="B819" s="32" t="s">
        <v>1027</v>
      </c>
      <c r="C819" s="55">
        <v>0</v>
      </c>
      <c r="D819" s="4">
        <v>42084747</v>
      </c>
      <c r="E819" s="4">
        <v>0</v>
      </c>
      <c r="F819" s="4">
        <v>0</v>
      </c>
      <c r="G819" s="4">
        <v>0</v>
      </c>
      <c r="H819" s="4">
        <v>42084747</v>
      </c>
      <c r="I819" s="4">
        <v>0</v>
      </c>
      <c r="J819" s="4">
        <v>42084747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>
        <f t="shared" si="15"/>
        <v>0</v>
      </c>
    </row>
    <row r="820" spans="1:16" ht="11.25">
      <c r="A820" s="36" t="s">
        <v>1255</v>
      </c>
      <c r="B820" s="32" t="s">
        <v>1256</v>
      </c>
      <c r="C820" s="55">
        <v>1477227717</v>
      </c>
      <c r="D820" s="4">
        <v>0</v>
      </c>
      <c r="E820" s="4">
        <v>0</v>
      </c>
      <c r="F820" s="4">
        <v>0</v>
      </c>
      <c r="G820" s="4">
        <v>0</v>
      </c>
      <c r="H820" s="4">
        <v>1477227717</v>
      </c>
      <c r="I820" s="4">
        <v>0</v>
      </c>
      <c r="J820" s="4">
        <v>1477227717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>
        <f t="shared" si="15"/>
        <v>0</v>
      </c>
    </row>
    <row r="821" spans="1:16" ht="11.25">
      <c r="A821" s="36" t="s">
        <v>1257</v>
      </c>
      <c r="B821" s="32" t="s">
        <v>985</v>
      </c>
      <c r="C821" s="55">
        <v>1477227717</v>
      </c>
      <c r="D821" s="4">
        <v>0</v>
      </c>
      <c r="E821" s="4">
        <v>0</v>
      </c>
      <c r="F821" s="4">
        <v>0</v>
      </c>
      <c r="G821" s="4">
        <v>0</v>
      </c>
      <c r="H821" s="4">
        <v>1477227717</v>
      </c>
      <c r="I821" s="4">
        <v>0</v>
      </c>
      <c r="J821" s="4">
        <v>1477227717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>
        <f t="shared" si="15"/>
        <v>0</v>
      </c>
    </row>
    <row r="822" spans="1:16" ht="22.5">
      <c r="A822" s="36" t="s">
        <v>1258</v>
      </c>
      <c r="B822" s="32" t="s">
        <v>987</v>
      </c>
      <c r="C822" s="55">
        <v>1477227717</v>
      </c>
      <c r="D822" s="4">
        <v>0</v>
      </c>
      <c r="E822" s="4">
        <v>0</v>
      </c>
      <c r="F822" s="4">
        <v>0</v>
      </c>
      <c r="G822" s="4">
        <v>0</v>
      </c>
      <c r="H822" s="4">
        <v>1477227717</v>
      </c>
      <c r="I822" s="4">
        <v>0</v>
      </c>
      <c r="J822" s="4">
        <v>1477227717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>
        <f t="shared" si="15"/>
        <v>0</v>
      </c>
    </row>
    <row r="823" spans="1:16" ht="22.5">
      <c r="A823" s="36" t="s">
        <v>1259</v>
      </c>
      <c r="B823" s="32" t="s">
        <v>1260</v>
      </c>
      <c r="C823" s="55">
        <v>1477227717</v>
      </c>
      <c r="D823" s="4">
        <v>0</v>
      </c>
      <c r="E823" s="4">
        <v>0</v>
      </c>
      <c r="F823" s="4">
        <v>0</v>
      </c>
      <c r="G823" s="4">
        <v>0</v>
      </c>
      <c r="H823" s="4">
        <v>1477227717</v>
      </c>
      <c r="I823" s="4">
        <v>0</v>
      </c>
      <c r="J823" s="4">
        <v>1477227717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>
        <f t="shared" si="15"/>
        <v>0</v>
      </c>
    </row>
  </sheetData>
  <sheetProtection/>
  <autoFilter ref="A1:P823"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75" t="s">
        <v>1284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 customHeight="1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356930272</v>
      </c>
      <c r="K5" s="34">
        <f>+Ejecución!J272</f>
        <v>1243069728</v>
      </c>
      <c r="L5" s="34">
        <f>+Ejecución!K272</f>
        <v>302999712</v>
      </c>
      <c r="M5" s="34">
        <f>+Ejecución!L272</f>
        <v>53930560</v>
      </c>
      <c r="N5" s="34">
        <f>+Ejecución!M272</f>
        <v>115664722</v>
      </c>
      <c r="O5" s="34">
        <f>+Ejecución!N272</f>
        <v>53025618</v>
      </c>
      <c r="P5" s="34">
        <f>+Ejecución!O272</f>
        <v>62639104</v>
      </c>
      <c r="Q5" s="23">
        <f>+L5/I5</f>
        <v>0.18937482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198915456</v>
      </c>
      <c r="K6" s="24">
        <f>+Ejecución!J273</f>
        <v>601084544</v>
      </c>
      <c r="L6" s="24">
        <f>+Ejecución!K273</f>
        <v>182815456</v>
      </c>
      <c r="M6" s="24">
        <f>+Ejecución!L273</f>
        <v>16100000</v>
      </c>
      <c r="N6" s="24">
        <f>+Ejecución!M273</f>
        <v>57383904</v>
      </c>
      <c r="O6" s="24">
        <f>+Ejecución!N273</f>
        <v>34744800</v>
      </c>
      <c r="P6" s="24">
        <f>+Ejecución!O273</f>
        <v>22639104</v>
      </c>
      <c r="Q6" s="14">
        <f aca="true" t="shared" si="0" ref="Q6:Q14">+L6/I6</f>
        <v>0.22851932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158014816</v>
      </c>
      <c r="K7" s="24">
        <f>+Ejecución!J274</f>
        <v>641985184</v>
      </c>
      <c r="L7" s="24">
        <f>+Ejecución!K274</f>
        <v>120184256</v>
      </c>
      <c r="M7" s="24">
        <f>+Ejecución!L274</f>
        <v>37830560</v>
      </c>
      <c r="N7" s="24">
        <f>+Ejecución!M274</f>
        <v>58280818</v>
      </c>
      <c r="O7" s="24">
        <f>+Ejecución!N274</f>
        <v>18280818</v>
      </c>
      <c r="P7" s="24">
        <f>+Ejecución!O274</f>
        <v>40000000</v>
      </c>
      <c r="Q7" s="14">
        <f t="shared" si="0"/>
        <v>0.15023032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319440216</v>
      </c>
      <c r="K8" s="34">
        <f>+Ejecución!J275</f>
        <v>780559784</v>
      </c>
      <c r="L8" s="34">
        <f>+Ejecución!K275</f>
        <v>118140216</v>
      </c>
      <c r="M8" s="34">
        <f>+Ejecución!L275</f>
        <v>201300000</v>
      </c>
      <c r="N8" s="34">
        <f>+Ejecución!M275</f>
        <v>40479168</v>
      </c>
      <c r="O8" s="34">
        <f>+Ejecución!N275</f>
        <v>16715972</v>
      </c>
      <c r="P8" s="34">
        <f>+Ejecución!O275</f>
        <v>23763196</v>
      </c>
      <c r="Q8" s="23">
        <f t="shared" si="0"/>
        <v>0.10740019636363636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319440216</v>
      </c>
      <c r="K9" s="24">
        <f>+Ejecución!J276</f>
        <v>587059784</v>
      </c>
      <c r="L9" s="24">
        <f>+Ejecución!K276</f>
        <v>118140216</v>
      </c>
      <c r="M9" s="24">
        <f>+Ejecución!L276</f>
        <v>201300000</v>
      </c>
      <c r="N9" s="24">
        <f>+Ejecución!M276</f>
        <v>40479168</v>
      </c>
      <c r="O9" s="24">
        <f>+Ejecución!N276</f>
        <v>16715972</v>
      </c>
      <c r="P9" s="24">
        <f>+Ejecución!O276</f>
        <v>23763196</v>
      </c>
      <c r="Q9" s="14">
        <f t="shared" si="0"/>
        <v>0.13032566574738003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0</v>
      </c>
      <c r="K10" s="24">
        <f>+Ejecución!J277</f>
        <v>193500000</v>
      </c>
      <c r="L10" s="24">
        <f>+Ejecución!K277</f>
        <v>0</v>
      </c>
      <c r="M10" s="24">
        <f>+Ejecución!L277</f>
        <v>0</v>
      </c>
      <c r="N10" s="24">
        <f>+Ejecución!M277</f>
        <v>0</v>
      </c>
      <c r="O10" s="24">
        <f>+Ejecución!N277</f>
        <v>0</v>
      </c>
      <c r="P10" s="24">
        <f>+Ejecución!O277</f>
        <v>0</v>
      </c>
      <c r="Q10" s="14">
        <f t="shared" si="0"/>
        <v>0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279380416</v>
      </c>
      <c r="K11" s="34">
        <f>+Ejecución!J278</f>
        <v>670619584</v>
      </c>
      <c r="L11" s="34">
        <f>+Ejecución!K278</f>
        <v>239380416</v>
      </c>
      <c r="M11" s="34">
        <f>+Ejecución!L278</f>
        <v>40000000</v>
      </c>
      <c r="N11" s="34">
        <f>+Ejecución!M278</f>
        <v>57566464</v>
      </c>
      <c r="O11" s="34">
        <f>+Ejecución!N278</f>
        <v>54904064</v>
      </c>
      <c r="P11" s="34">
        <f>+Ejecución!O278</f>
        <v>2662400</v>
      </c>
      <c r="Q11" s="23">
        <f t="shared" si="0"/>
        <v>0.2519793852631579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279380416</v>
      </c>
      <c r="K12" s="24">
        <f>+Ejecución!J279</f>
        <v>670619584</v>
      </c>
      <c r="L12" s="24">
        <f>+Ejecución!K279</f>
        <v>239380416</v>
      </c>
      <c r="M12" s="24">
        <f>+Ejecución!L279</f>
        <v>40000000</v>
      </c>
      <c r="N12" s="24">
        <f>+Ejecución!M279</f>
        <v>57566464</v>
      </c>
      <c r="O12" s="24">
        <f>+Ejecución!N279</f>
        <v>54904064</v>
      </c>
      <c r="P12" s="24">
        <f>+Ejecución!O279</f>
        <v>2662400</v>
      </c>
      <c r="Q12" s="14">
        <f t="shared" si="0"/>
        <v>0.2519793852631579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643144096</v>
      </c>
      <c r="K13" s="34">
        <f>+Ejecución!J280</f>
        <v>306855904</v>
      </c>
      <c r="L13" s="34">
        <f>+Ejecución!K280</f>
        <v>506644096</v>
      </c>
      <c r="M13" s="34">
        <f>+Ejecución!L280</f>
        <v>136500000</v>
      </c>
      <c r="N13" s="34">
        <f>+Ejecución!M280</f>
        <v>204296800</v>
      </c>
      <c r="O13" s="34">
        <f>+Ejecución!N280</f>
        <v>201052000</v>
      </c>
      <c r="P13" s="34">
        <f>+Ejecución!O280</f>
        <v>3244800</v>
      </c>
      <c r="Q13" s="23">
        <f t="shared" si="0"/>
        <v>0.5333095747368422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643144096</v>
      </c>
      <c r="K14" s="24">
        <f>+Ejecución!J281</f>
        <v>306855904</v>
      </c>
      <c r="L14" s="24">
        <f>+Ejecución!K281</f>
        <v>506644096</v>
      </c>
      <c r="M14" s="24">
        <f>+Ejecución!L281</f>
        <v>136500000</v>
      </c>
      <c r="N14" s="24">
        <f>+Ejecución!M281</f>
        <v>204296800</v>
      </c>
      <c r="O14" s="24">
        <f>+Ejecución!N281</f>
        <v>201052000</v>
      </c>
      <c r="P14" s="24">
        <f>+Ejecución!O281</f>
        <v>3244800</v>
      </c>
      <c r="Q14" s="14">
        <f t="shared" si="0"/>
        <v>0.5333095747368422</v>
      </c>
    </row>
    <row r="16" spans="2:17" ht="12.75">
      <c r="B16" s="75" t="s">
        <v>1284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2:17" ht="12.75">
      <c r="B17" s="65" t="s">
        <v>949</v>
      </c>
      <c r="C17" s="67" t="s">
        <v>950</v>
      </c>
      <c r="D17" s="62" t="s">
        <v>951</v>
      </c>
      <c r="E17" s="9" t="s">
        <v>952</v>
      </c>
      <c r="F17" s="10"/>
      <c r="G17" s="10"/>
      <c r="H17" s="11"/>
      <c r="I17" s="62" t="s">
        <v>953</v>
      </c>
      <c r="J17" s="62" t="s">
        <v>954</v>
      </c>
      <c r="K17" s="62" t="s">
        <v>955</v>
      </c>
      <c r="L17" s="62" t="s">
        <v>956</v>
      </c>
      <c r="M17" s="62" t="s">
        <v>957</v>
      </c>
      <c r="N17" s="62" t="s">
        <v>958</v>
      </c>
      <c r="O17" s="62" t="s">
        <v>959</v>
      </c>
      <c r="P17" s="62" t="s">
        <v>960</v>
      </c>
      <c r="Q17" s="62" t="s">
        <v>961</v>
      </c>
    </row>
    <row r="18" spans="2:17" ht="12.75">
      <c r="B18" s="66"/>
      <c r="C18" s="68"/>
      <c r="D18" s="63"/>
      <c r="E18" s="12" t="s">
        <v>962</v>
      </c>
      <c r="F18" s="12" t="s">
        <v>963</v>
      </c>
      <c r="G18" s="12" t="s">
        <v>964</v>
      </c>
      <c r="H18" s="12" t="s">
        <v>965</v>
      </c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13112000</v>
      </c>
      <c r="O19" s="34">
        <f>+Ejecución!N286</f>
        <v>13112000</v>
      </c>
      <c r="P19" s="34">
        <f>+Ejecución!O286</f>
        <v>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6000000</v>
      </c>
      <c r="O20" s="61">
        <f>+Ejecución!N287</f>
        <v>6000000</v>
      </c>
      <c r="P20" s="61">
        <f>+Ejecución!O287</f>
        <v>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20134400</v>
      </c>
      <c r="O21" s="61">
        <f>+Ejecución!N288</f>
        <v>20134400</v>
      </c>
      <c r="P21" s="61">
        <f>+Ejecución!O288</f>
        <v>0</v>
      </c>
      <c r="Q21" s="60">
        <f>+L21/I21</f>
        <v>0</v>
      </c>
    </row>
    <row r="24" spans="2:17" ht="12.75">
      <c r="B24" s="79" t="s">
        <v>1283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2.75">
      <c r="B25" s="65" t="s">
        <v>949</v>
      </c>
      <c r="C25" s="67" t="s">
        <v>950</v>
      </c>
      <c r="D25" s="62" t="s">
        <v>951</v>
      </c>
      <c r="E25" s="9" t="s">
        <v>952</v>
      </c>
      <c r="F25" s="10"/>
      <c r="G25" s="10"/>
      <c r="H25" s="11"/>
      <c r="I25" s="62" t="s">
        <v>953</v>
      </c>
      <c r="J25" s="62" t="s">
        <v>954</v>
      </c>
      <c r="K25" s="62" t="s">
        <v>955</v>
      </c>
      <c r="L25" s="62" t="s">
        <v>956</v>
      </c>
      <c r="M25" s="62" t="s">
        <v>957</v>
      </c>
      <c r="N25" s="62" t="s">
        <v>958</v>
      </c>
      <c r="O25" s="62" t="s">
        <v>959</v>
      </c>
      <c r="P25" s="62" t="s">
        <v>960</v>
      </c>
      <c r="Q25" s="62" t="s">
        <v>961</v>
      </c>
    </row>
    <row r="26" spans="2:17" ht="12.75">
      <c r="B26" s="87"/>
      <c r="C26" s="68"/>
      <c r="D26" s="63"/>
      <c r="E26" s="12" t="s">
        <v>962</v>
      </c>
      <c r="F26" s="12" t="s">
        <v>963</v>
      </c>
      <c r="G26" s="12" t="s">
        <v>964</v>
      </c>
      <c r="H26" s="12" t="s">
        <v>965</v>
      </c>
      <c r="I26" s="63"/>
      <c r="J26" s="63"/>
      <c r="K26" s="63"/>
      <c r="L26" s="63"/>
      <c r="M26" s="63"/>
      <c r="N26" s="63"/>
      <c r="O26" s="63"/>
      <c r="P26" s="63"/>
      <c r="Q26" s="63"/>
    </row>
    <row r="27" spans="2:17" ht="12.75">
      <c r="B27" s="88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1598895000</v>
      </c>
      <c r="K27" s="17">
        <f t="shared" si="1"/>
        <v>3001105000</v>
      </c>
      <c r="L27" s="17">
        <f t="shared" si="1"/>
        <v>1167164440</v>
      </c>
      <c r="M27" s="17">
        <f t="shared" si="1"/>
        <v>431730560</v>
      </c>
      <c r="N27" s="17">
        <f t="shared" si="1"/>
        <v>418007154</v>
      </c>
      <c r="O27" s="17">
        <f t="shared" si="1"/>
        <v>325697654</v>
      </c>
      <c r="P27" s="17">
        <f t="shared" si="1"/>
        <v>92309500</v>
      </c>
      <c r="Q27" s="14">
        <f>+L27/I27</f>
        <v>0.2537314</v>
      </c>
    </row>
    <row r="28" spans="2:17" ht="12.75">
      <c r="B28" s="88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13112000</v>
      </c>
      <c r="O28" s="17">
        <f t="shared" si="2"/>
        <v>13112000</v>
      </c>
      <c r="P28" s="17">
        <f t="shared" si="2"/>
        <v>0</v>
      </c>
      <c r="Q28" s="14">
        <f>+L28/I28</f>
        <v>0</v>
      </c>
    </row>
    <row r="29" spans="2:17" ht="12.75">
      <c r="B29" s="80" t="s">
        <v>1285</v>
      </c>
      <c r="C29" s="80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1598895000</v>
      </c>
      <c r="K29" s="18">
        <f t="shared" si="3"/>
        <v>3195413139.29</v>
      </c>
      <c r="L29" s="18">
        <f t="shared" si="3"/>
        <v>1167164440</v>
      </c>
      <c r="M29" s="18">
        <f t="shared" si="3"/>
        <v>431730560</v>
      </c>
      <c r="N29" s="18">
        <f t="shared" si="3"/>
        <v>431119154</v>
      </c>
      <c r="O29" s="18">
        <f t="shared" si="3"/>
        <v>338809654</v>
      </c>
      <c r="P29" s="18">
        <f t="shared" si="3"/>
        <v>92309500</v>
      </c>
      <c r="Q29" s="35">
        <f>+L29/I29</f>
        <v>0.24344793995090355</v>
      </c>
    </row>
  </sheetData>
  <sheetProtection/>
  <mergeCells count="41"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3:O4"/>
    <mergeCell ref="P3:P4"/>
    <mergeCell ref="O17:O18"/>
    <mergeCell ref="P17:P18"/>
    <mergeCell ref="Q3:Q4"/>
    <mergeCell ref="B2:Q2"/>
    <mergeCell ref="B3:B4"/>
    <mergeCell ref="C3:C4"/>
    <mergeCell ref="D3:D4"/>
    <mergeCell ref="I3:I4"/>
    <mergeCell ref="J3:J4"/>
    <mergeCell ref="K3:K4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B29:C29"/>
    <mergeCell ref="L25:L26"/>
    <mergeCell ref="M25:M26"/>
    <mergeCell ref="N25:N26"/>
    <mergeCell ref="O25:O26"/>
    <mergeCell ref="P25:P26"/>
    <mergeCell ref="K25:K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75" t="s">
        <v>1288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588746000</v>
      </c>
      <c r="K5" s="34">
        <f>+Ejecución!J283</f>
        <v>121254000</v>
      </c>
      <c r="L5" s="34">
        <f>+Ejecución!K283</f>
        <v>211714000</v>
      </c>
      <c r="M5" s="34">
        <f>+Ejecución!L283</f>
        <v>377032000</v>
      </c>
      <c r="N5" s="34">
        <f>+Ejecución!M283</f>
        <v>121813000</v>
      </c>
      <c r="O5" s="34">
        <f>+Ejecución!N283</f>
        <v>121813000</v>
      </c>
      <c r="P5" s="34">
        <f>+Ejecución!O283</f>
        <v>0</v>
      </c>
      <c r="Q5" s="23">
        <f>+L5/I5</f>
        <v>0.2981887323943662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115488400</v>
      </c>
      <c r="K6" s="24">
        <f>+Ejecución!J284</f>
        <v>22711600</v>
      </c>
      <c r="L6" s="24">
        <f>+Ejecución!K284</f>
        <v>115488400</v>
      </c>
      <c r="M6" s="24">
        <f>+Ejecución!L284</f>
        <v>0</v>
      </c>
      <c r="N6" s="24">
        <f>+Ejecución!M284</f>
        <v>59366600</v>
      </c>
      <c r="O6" s="24">
        <f>+Ejecución!N284</f>
        <v>59366600</v>
      </c>
      <c r="P6" s="24">
        <f>+Ejecución!O284</f>
        <v>0</v>
      </c>
      <c r="Q6" s="14">
        <f aca="true" t="shared" si="0" ref="Q6:Q11">+L6/I6</f>
        <v>0.8356613603473227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319486400</v>
      </c>
      <c r="K7" s="24">
        <f>+Ejecución!J285</f>
        <v>42313600</v>
      </c>
      <c r="L7" s="24">
        <f>+Ejecución!K285</f>
        <v>56224000</v>
      </c>
      <c r="M7" s="24">
        <f>+Ejecución!L285</f>
        <v>263262400</v>
      </c>
      <c r="N7" s="24">
        <f>+Ejecución!M285</f>
        <v>43334400</v>
      </c>
      <c r="O7" s="24">
        <f>+Ejecución!N285</f>
        <v>43334400</v>
      </c>
      <c r="P7" s="24">
        <f>+Ejecución!O285</f>
        <v>0</v>
      </c>
      <c r="Q7" s="14">
        <f t="shared" si="0"/>
        <v>0.1554007739082366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83286400</v>
      </c>
      <c r="K8" s="24">
        <f>+Ejecución!J286</f>
        <v>36713600</v>
      </c>
      <c r="L8" s="24">
        <f>+Ejecución!K286</f>
        <v>19601600</v>
      </c>
      <c r="M8" s="24">
        <f>+Ejecución!L286</f>
        <v>63684800</v>
      </c>
      <c r="N8" s="24">
        <f>+Ejecución!M286</f>
        <v>13112000</v>
      </c>
      <c r="O8" s="24">
        <f>+Ejecución!N286</f>
        <v>13112000</v>
      </c>
      <c r="P8" s="24">
        <f>+Ejecución!O286</f>
        <v>0</v>
      </c>
      <c r="Q8" s="14">
        <f t="shared" si="0"/>
        <v>0.16334666666666667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70484800</v>
      </c>
      <c r="K9" s="24">
        <f>+Ejecución!J287</f>
        <v>19515200</v>
      </c>
      <c r="L9" s="24">
        <f>+Ejecución!K287</f>
        <v>20400000</v>
      </c>
      <c r="M9" s="24">
        <f>+Ejecución!L287</f>
        <v>50084800</v>
      </c>
      <c r="N9" s="24">
        <f>+Ejecución!M287</f>
        <v>6000000</v>
      </c>
      <c r="O9" s="24">
        <f>+Ejecución!N287</f>
        <v>6000000</v>
      </c>
      <c r="P9" s="24">
        <f>+Ejecución!O287</f>
        <v>0</v>
      </c>
      <c r="Q9" s="14">
        <f t="shared" si="0"/>
        <v>0.22666666666666666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130686400</v>
      </c>
      <c r="K10" s="34">
        <f>+Ejecución!J288</f>
        <v>49313600</v>
      </c>
      <c r="L10" s="34">
        <f>+Ejecución!K288</f>
        <v>34224000</v>
      </c>
      <c r="M10" s="34">
        <f>+Ejecución!L288</f>
        <v>96462400</v>
      </c>
      <c r="N10" s="34">
        <f>+Ejecución!M288</f>
        <v>20134400</v>
      </c>
      <c r="O10" s="34">
        <f>+Ejecución!N288</f>
        <v>20134400</v>
      </c>
      <c r="P10" s="34">
        <f>+Ejecución!O288</f>
        <v>0</v>
      </c>
      <c r="Q10" s="23">
        <f t="shared" si="0"/>
        <v>0.19013333333333332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130686400</v>
      </c>
      <c r="K11" s="24">
        <f>+Ejecución!J289</f>
        <v>49313600</v>
      </c>
      <c r="L11" s="24">
        <f>+Ejecución!K289</f>
        <v>34224000</v>
      </c>
      <c r="M11" s="24">
        <f>+Ejecución!L289</f>
        <v>96462400</v>
      </c>
      <c r="N11" s="24">
        <f>+Ejecución!M289</f>
        <v>20134400</v>
      </c>
      <c r="O11" s="24">
        <f>+Ejecución!N289</f>
        <v>20134400</v>
      </c>
      <c r="P11" s="24">
        <f>+Ejecución!O289</f>
        <v>0</v>
      </c>
      <c r="Q11" s="14">
        <f t="shared" si="0"/>
        <v>0.19013333333333332</v>
      </c>
    </row>
    <row r="13" spans="2:17" ht="12.75">
      <c r="B13" s="79" t="s">
        <v>1286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2.75">
      <c r="B14" s="65" t="s">
        <v>949</v>
      </c>
      <c r="C14" s="67" t="s">
        <v>950</v>
      </c>
      <c r="D14" s="62" t="s">
        <v>951</v>
      </c>
      <c r="E14" s="9" t="s">
        <v>952</v>
      </c>
      <c r="F14" s="10"/>
      <c r="G14" s="10"/>
      <c r="H14" s="11"/>
      <c r="I14" s="62" t="s">
        <v>953</v>
      </c>
      <c r="J14" s="62" t="s">
        <v>954</v>
      </c>
      <c r="K14" s="62" t="s">
        <v>955</v>
      </c>
      <c r="L14" s="62" t="s">
        <v>956</v>
      </c>
      <c r="M14" s="62" t="s">
        <v>957</v>
      </c>
      <c r="N14" s="62" t="s">
        <v>958</v>
      </c>
      <c r="O14" s="62" t="s">
        <v>959</v>
      </c>
      <c r="P14" s="62" t="s">
        <v>960</v>
      </c>
      <c r="Q14" s="62" t="s">
        <v>961</v>
      </c>
    </row>
    <row r="15" spans="2:17" ht="12.75">
      <c r="B15" s="66"/>
      <c r="C15" s="68"/>
      <c r="D15" s="63"/>
      <c r="E15" s="12" t="s">
        <v>962</v>
      </c>
      <c r="F15" s="12" t="s">
        <v>963</v>
      </c>
      <c r="G15" s="12" t="s">
        <v>964</v>
      </c>
      <c r="H15" s="12" t="s">
        <v>965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719432400</v>
      </c>
      <c r="K16" s="17">
        <f t="shared" si="1"/>
        <v>170567600</v>
      </c>
      <c r="L16" s="17">
        <f t="shared" si="1"/>
        <v>245938000</v>
      </c>
      <c r="M16" s="17">
        <f t="shared" si="1"/>
        <v>473494400</v>
      </c>
      <c r="N16" s="17">
        <f t="shared" si="1"/>
        <v>141947400</v>
      </c>
      <c r="O16" s="17">
        <f t="shared" si="1"/>
        <v>141947400</v>
      </c>
      <c r="P16" s="17">
        <f t="shared" si="1"/>
        <v>0</v>
      </c>
      <c r="Q16" s="14">
        <f>+L16/I16</f>
        <v>0.27633483146067417</v>
      </c>
    </row>
    <row r="17" spans="2:17" ht="12.75">
      <c r="B17" s="80" t="s">
        <v>1287</v>
      </c>
      <c r="C17" s="80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719432400</v>
      </c>
      <c r="K17" s="18">
        <f t="shared" si="2"/>
        <v>170567600</v>
      </c>
      <c r="L17" s="18">
        <f t="shared" si="2"/>
        <v>245938000</v>
      </c>
      <c r="M17" s="18">
        <f t="shared" si="2"/>
        <v>473494400</v>
      </c>
      <c r="N17" s="18">
        <f t="shared" si="2"/>
        <v>141947400</v>
      </c>
      <c r="O17" s="18">
        <f t="shared" si="2"/>
        <v>141947400</v>
      </c>
      <c r="P17" s="18">
        <f t="shared" si="2"/>
        <v>0</v>
      </c>
      <c r="Q17" s="35">
        <f>+L17/I17</f>
        <v>0.27633483146067417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B17:C17"/>
    <mergeCell ref="L14:L15"/>
    <mergeCell ref="M14:M15"/>
    <mergeCell ref="N14:N15"/>
    <mergeCell ref="O14:O15"/>
    <mergeCell ref="P14:P15"/>
    <mergeCell ref="K14:K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75" t="s">
        <v>1289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273462000</v>
      </c>
      <c r="K5" s="34">
        <f>+Ejecución!J291</f>
        <v>326538000</v>
      </c>
      <c r="L5" s="34">
        <f>+Ejecución!K291</f>
        <v>30612000</v>
      </c>
      <c r="M5" s="34">
        <f>+Ejecución!L291</f>
        <v>242850000</v>
      </c>
      <c r="N5" s="34">
        <f>+Ejecución!M291</f>
        <v>15012000</v>
      </c>
      <c r="O5" s="34">
        <f>+Ejecución!N291</f>
        <v>15012000</v>
      </c>
      <c r="P5" s="34">
        <f>+Ejecución!O291</f>
        <v>0</v>
      </c>
      <c r="Q5" s="23">
        <f aca="true" t="shared" si="0" ref="Q5:Q12">+L5/I5</f>
        <v>0.05102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273462000</v>
      </c>
      <c r="K6" s="24">
        <f>+Ejecución!J292</f>
        <v>326538000</v>
      </c>
      <c r="L6" s="24">
        <f>+Ejecución!K292</f>
        <v>30612000</v>
      </c>
      <c r="M6" s="24">
        <f>+Ejecución!L292</f>
        <v>242850000</v>
      </c>
      <c r="N6" s="24">
        <f>+Ejecución!M292</f>
        <v>15012000</v>
      </c>
      <c r="O6" s="24">
        <f>+Ejecución!N292</f>
        <v>15012000</v>
      </c>
      <c r="P6" s="24">
        <f>+Ejecución!O292</f>
        <v>0</v>
      </c>
      <c r="Q6" s="14">
        <f t="shared" si="0"/>
        <v>0.05102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208360540</v>
      </c>
      <c r="K7" s="34">
        <f>+Ejecución!J293</f>
        <v>391639460</v>
      </c>
      <c r="L7" s="34">
        <f>+Ejecución!K293</f>
        <v>68152540</v>
      </c>
      <c r="M7" s="34">
        <f>+Ejecución!L293</f>
        <v>140208000</v>
      </c>
      <c r="N7" s="34">
        <f>+Ejecución!M293</f>
        <v>10864540</v>
      </c>
      <c r="O7" s="34">
        <f>+Ejecución!N293</f>
        <v>10864540</v>
      </c>
      <c r="P7" s="34">
        <f>+Ejecución!O293</f>
        <v>0</v>
      </c>
      <c r="Q7" s="23">
        <f t="shared" si="0"/>
        <v>0.11358756666666667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123800000</v>
      </c>
      <c r="K8" s="24">
        <f>+Ejecución!J294</f>
        <v>271200000</v>
      </c>
      <c r="L8" s="24">
        <f>+Ejecución!K294</f>
        <v>23592000</v>
      </c>
      <c r="M8" s="24">
        <f>+Ejecución!L294</f>
        <v>100208000</v>
      </c>
      <c r="N8" s="24">
        <f>+Ejecución!M294</f>
        <v>4992000</v>
      </c>
      <c r="O8" s="24">
        <f>+Ejecución!N294</f>
        <v>4992000</v>
      </c>
      <c r="P8" s="24">
        <f>+Ejecución!O294</f>
        <v>0</v>
      </c>
      <c r="Q8" s="14">
        <f t="shared" si="0"/>
        <v>0.05972658227848101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84560540</v>
      </c>
      <c r="K9" s="24">
        <f>+Ejecución!J295</f>
        <v>120439460</v>
      </c>
      <c r="L9" s="24">
        <f>+Ejecución!K295</f>
        <v>44560540</v>
      </c>
      <c r="M9" s="24">
        <f>+Ejecución!L295</f>
        <v>40000000</v>
      </c>
      <c r="N9" s="24">
        <f>+Ejecución!M295</f>
        <v>5872540</v>
      </c>
      <c r="O9" s="24">
        <f>+Ejecución!N295</f>
        <v>5872540</v>
      </c>
      <c r="P9" s="24">
        <f>+Ejecución!O295</f>
        <v>0</v>
      </c>
      <c r="Q9" s="14">
        <f t="shared" si="0"/>
        <v>0.21736848780487805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202484000</v>
      </c>
      <c r="K10" s="34">
        <f>+Ejecución!J384</f>
        <v>127516000</v>
      </c>
      <c r="L10" s="34">
        <f>+Ejecución!K384</f>
        <v>74984000</v>
      </c>
      <c r="M10" s="34">
        <f>+Ejecución!L384</f>
        <v>127500000</v>
      </c>
      <c r="N10" s="34">
        <f>+Ejecución!M384</f>
        <v>17904000</v>
      </c>
      <c r="O10" s="34">
        <f>+Ejecución!N384</f>
        <v>17904000</v>
      </c>
      <c r="P10" s="34">
        <f>+Ejecución!O384</f>
        <v>0</v>
      </c>
      <c r="Q10" s="23">
        <f t="shared" si="0"/>
        <v>0.2272242424242424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202484000</v>
      </c>
      <c r="K11" s="24">
        <f>+Ejecución!J385</f>
        <v>57516000</v>
      </c>
      <c r="L11" s="24">
        <f>+Ejecución!K385</f>
        <v>74984000</v>
      </c>
      <c r="M11" s="24">
        <f>+Ejecución!L385</f>
        <v>127500000</v>
      </c>
      <c r="N11" s="24">
        <f>+Ejecución!M385</f>
        <v>17904000</v>
      </c>
      <c r="O11" s="24">
        <f>+Ejecución!N385</f>
        <v>17904000</v>
      </c>
      <c r="P11" s="24">
        <f>+Ejecución!O385</f>
        <v>0</v>
      </c>
      <c r="Q11" s="14">
        <f t="shared" si="0"/>
        <v>0.2884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0</v>
      </c>
      <c r="K12" s="24">
        <f>+Ejecución!J386</f>
        <v>70000000</v>
      </c>
      <c r="L12" s="24">
        <f>+Ejecución!K386</f>
        <v>0</v>
      </c>
      <c r="M12" s="24">
        <f>+Ejecución!L386</f>
        <v>0</v>
      </c>
      <c r="N12" s="24">
        <f>+Ejecución!M386</f>
        <v>0</v>
      </c>
      <c r="O12" s="24">
        <f>+Ejecución!N386</f>
        <v>0</v>
      </c>
      <c r="P12" s="24">
        <f>+Ejecución!O386</f>
        <v>0</v>
      </c>
      <c r="Q12" s="14">
        <f t="shared" si="0"/>
        <v>0</v>
      </c>
    </row>
    <row r="14" spans="2:17" ht="12.75">
      <c r="B14" s="79" t="s">
        <v>1286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65" t="s">
        <v>949</v>
      </c>
      <c r="C15" s="67" t="s">
        <v>950</v>
      </c>
      <c r="D15" s="62" t="s">
        <v>951</v>
      </c>
      <c r="E15" s="9" t="s">
        <v>952</v>
      </c>
      <c r="F15" s="10"/>
      <c r="G15" s="10"/>
      <c r="H15" s="11"/>
      <c r="I15" s="62" t="s">
        <v>953</v>
      </c>
      <c r="J15" s="62" t="s">
        <v>954</v>
      </c>
      <c r="K15" s="62" t="s">
        <v>955</v>
      </c>
      <c r="L15" s="62" t="s">
        <v>956</v>
      </c>
      <c r="M15" s="62" t="s">
        <v>957</v>
      </c>
      <c r="N15" s="62" t="s">
        <v>958</v>
      </c>
      <c r="O15" s="62" t="s">
        <v>959</v>
      </c>
      <c r="P15" s="62" t="s">
        <v>960</v>
      </c>
      <c r="Q15" s="62" t="s">
        <v>961</v>
      </c>
    </row>
    <row r="16" spans="2:17" ht="12.75">
      <c r="B16" s="66"/>
      <c r="C16" s="68"/>
      <c r="D16" s="63"/>
      <c r="E16" s="12" t="s">
        <v>962</v>
      </c>
      <c r="F16" s="12" t="s">
        <v>963</v>
      </c>
      <c r="G16" s="12" t="s">
        <v>964</v>
      </c>
      <c r="H16" s="12" t="s">
        <v>965</v>
      </c>
      <c r="I16" s="63"/>
      <c r="J16" s="63"/>
      <c r="K16" s="63"/>
      <c r="L16" s="63"/>
      <c r="M16" s="63"/>
      <c r="N16" s="63"/>
      <c r="O16" s="63"/>
      <c r="P16" s="63"/>
      <c r="Q16" s="63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684306540</v>
      </c>
      <c r="K17" s="17">
        <f t="shared" si="1"/>
        <v>845693460</v>
      </c>
      <c r="L17" s="17">
        <f t="shared" si="1"/>
        <v>173748540</v>
      </c>
      <c r="M17" s="17">
        <f t="shared" si="1"/>
        <v>510558000</v>
      </c>
      <c r="N17" s="17">
        <f t="shared" si="1"/>
        <v>43780540</v>
      </c>
      <c r="O17" s="17">
        <f t="shared" si="1"/>
        <v>43780540</v>
      </c>
      <c r="P17" s="17">
        <f t="shared" si="1"/>
        <v>0</v>
      </c>
      <c r="Q17" s="14">
        <f>+L17/I17</f>
        <v>0.11356113725490197</v>
      </c>
    </row>
    <row r="18" spans="2:17" ht="12.75">
      <c r="B18" s="80" t="s">
        <v>1290</v>
      </c>
      <c r="C18" s="80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684306540</v>
      </c>
      <c r="K18" s="18">
        <f t="shared" si="2"/>
        <v>845693460</v>
      </c>
      <c r="L18" s="18">
        <f t="shared" si="2"/>
        <v>173748540</v>
      </c>
      <c r="M18" s="18">
        <f t="shared" si="2"/>
        <v>510558000</v>
      </c>
      <c r="N18" s="18">
        <f t="shared" si="2"/>
        <v>43780540</v>
      </c>
      <c r="O18" s="18">
        <f t="shared" si="2"/>
        <v>43780540</v>
      </c>
      <c r="P18" s="18">
        <f t="shared" si="2"/>
        <v>0</v>
      </c>
      <c r="Q18" s="35">
        <f>+L18/I18</f>
        <v>0.11356113725490197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B18:C18"/>
    <mergeCell ref="L15:L16"/>
    <mergeCell ref="M15:M16"/>
    <mergeCell ref="N15:N16"/>
    <mergeCell ref="O15:O16"/>
    <mergeCell ref="P15:P16"/>
    <mergeCell ref="K15:K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75" t="s">
        <v>1291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0</v>
      </c>
      <c r="K5" s="34">
        <f>+Ejecución!J297</f>
        <v>370000000</v>
      </c>
      <c r="L5" s="34">
        <f>+Ejecución!K297</f>
        <v>0</v>
      </c>
      <c r="M5" s="34">
        <f>+Ejecución!L297</f>
        <v>0</v>
      </c>
      <c r="N5" s="34">
        <f>+Ejecución!M297</f>
        <v>0</v>
      </c>
      <c r="O5" s="34">
        <f>+Ejecución!N297</f>
        <v>0</v>
      </c>
      <c r="P5" s="34">
        <f>+Ejecución!O297</f>
        <v>0</v>
      </c>
      <c r="Q5" s="23">
        <f aca="true" t="shared" si="0" ref="Q5:Q16">+L5/I5</f>
        <v>0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0</v>
      </c>
      <c r="K6" s="24">
        <f>+Ejecución!J298</f>
        <v>280896000</v>
      </c>
      <c r="L6" s="24">
        <f>+Ejecución!K298</f>
        <v>0</v>
      </c>
      <c r="M6" s="24">
        <f>+Ejecución!L298</f>
        <v>0</v>
      </c>
      <c r="N6" s="24">
        <f>+Ejecución!M298</f>
        <v>0</v>
      </c>
      <c r="O6" s="24">
        <f>+Ejecución!N298</f>
        <v>0</v>
      </c>
      <c r="P6" s="24">
        <f>+Ejecución!O298</f>
        <v>0</v>
      </c>
      <c r="Q6" s="14">
        <f t="shared" si="0"/>
        <v>0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0</v>
      </c>
      <c r="K7" s="24">
        <f>+Ejecución!J299</f>
        <v>89104000</v>
      </c>
      <c r="L7" s="24">
        <f>+Ejecución!K299</f>
        <v>0</v>
      </c>
      <c r="M7" s="24">
        <f>+Ejecución!L299</f>
        <v>0</v>
      </c>
      <c r="N7" s="24">
        <f>+Ejecución!M299</f>
        <v>0</v>
      </c>
      <c r="O7" s="24">
        <f>+Ejecución!N299</f>
        <v>0</v>
      </c>
      <c r="P7" s="24">
        <f>+Ejecución!O299</f>
        <v>0</v>
      </c>
      <c r="Q7" s="14">
        <f t="shared" si="0"/>
        <v>0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130000000</v>
      </c>
      <c r="K8" s="34">
        <f>+Ejecución!J323</f>
        <v>0</v>
      </c>
      <c r="L8" s="34">
        <f>+Ejecución!K323</f>
        <v>0</v>
      </c>
      <c r="M8" s="34">
        <f>+Ejecución!L323</f>
        <v>130000000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25000000</v>
      </c>
      <c r="K9" s="24">
        <f>+Ejecución!J324</f>
        <v>0</v>
      </c>
      <c r="L9" s="24">
        <f>+Ejecución!K324</f>
        <v>0</v>
      </c>
      <c r="M9" s="24">
        <f>+Ejecución!L324</f>
        <v>25000000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10000000</v>
      </c>
      <c r="K10" s="24">
        <f>+Ejecución!J325</f>
        <v>0</v>
      </c>
      <c r="L10" s="24">
        <f>+Ejecución!K325</f>
        <v>0</v>
      </c>
      <c r="M10" s="24">
        <f>+Ejecución!L325</f>
        <v>10000000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10000000</v>
      </c>
      <c r="K11" s="24">
        <f>+Ejecución!J326</f>
        <v>0</v>
      </c>
      <c r="L11" s="24">
        <f>+Ejecución!K326</f>
        <v>0</v>
      </c>
      <c r="M11" s="24">
        <f>+Ejecución!L326</f>
        <v>10000000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50000000</v>
      </c>
      <c r="K12" s="24">
        <f>+Ejecución!J327</f>
        <v>0</v>
      </c>
      <c r="L12" s="24">
        <f>+Ejecución!K327</f>
        <v>0</v>
      </c>
      <c r="M12" s="24">
        <f>+Ejecución!L327</f>
        <v>50000000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35000000</v>
      </c>
      <c r="K13" s="24">
        <f>+Ejecución!J328</f>
        <v>0</v>
      </c>
      <c r="L13" s="24">
        <f>+Ejecución!K328</f>
        <v>0</v>
      </c>
      <c r="M13" s="24">
        <f>+Ejecución!L328</f>
        <v>35000000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1420827725.33</v>
      </c>
      <c r="K14" s="34">
        <f>+Ejecución!J337</f>
        <v>364482922.67</v>
      </c>
      <c r="L14" s="34">
        <f>+Ejecución!K337</f>
        <v>1131158736.59</v>
      </c>
      <c r="M14" s="34">
        <f>+Ejecución!L337</f>
        <v>289668988.74</v>
      </c>
      <c r="N14" s="34">
        <f>+Ejecución!M337</f>
        <v>274518143</v>
      </c>
      <c r="O14" s="34">
        <f>+Ejecución!N337</f>
        <v>264189743</v>
      </c>
      <c r="P14" s="34">
        <f>+Ejecución!O337</f>
        <v>10328400</v>
      </c>
      <c r="Q14" s="23">
        <f t="shared" si="0"/>
        <v>0.6335921078257076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1335906725.33</v>
      </c>
      <c r="K15" s="24">
        <f>+Ejecución!J338</f>
        <v>164093274.67</v>
      </c>
      <c r="L15" s="24">
        <f>+Ejecución!K338</f>
        <v>1046237736.59</v>
      </c>
      <c r="M15" s="24">
        <f>+Ejecución!L338</f>
        <v>289668988.74</v>
      </c>
      <c r="N15" s="24">
        <f>+Ejecución!M338</f>
        <v>189597143</v>
      </c>
      <c r="O15" s="24">
        <f>+Ejecución!N338</f>
        <v>179268743</v>
      </c>
      <c r="P15" s="24">
        <f>+Ejecución!O338</f>
        <v>10328400</v>
      </c>
      <c r="Q15" s="14">
        <f t="shared" si="0"/>
        <v>0.6974918243933333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84921000</v>
      </c>
      <c r="K16" s="24">
        <f>+Ejecución!J339</f>
        <v>200389648</v>
      </c>
      <c r="L16" s="24">
        <f>+Ejecución!K339</f>
        <v>84921000</v>
      </c>
      <c r="M16" s="24">
        <f>+Ejecución!L339</f>
        <v>0</v>
      </c>
      <c r="N16" s="24">
        <f>+Ejecución!M339</f>
        <v>84921000</v>
      </c>
      <c r="O16" s="24">
        <f>+Ejecución!N339</f>
        <v>84921000</v>
      </c>
      <c r="P16" s="24">
        <f>+Ejecución!O339</f>
        <v>0</v>
      </c>
      <c r="Q16" s="14">
        <f t="shared" si="0"/>
        <v>0.2976439911909632</v>
      </c>
    </row>
    <row r="18" spans="2:17" ht="12.75">
      <c r="B18" s="75" t="s">
        <v>1292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2:17" ht="12.75">
      <c r="B19" s="65" t="s">
        <v>949</v>
      </c>
      <c r="C19" s="67" t="s">
        <v>950</v>
      </c>
      <c r="D19" s="62" t="s">
        <v>951</v>
      </c>
      <c r="E19" s="9" t="s">
        <v>952</v>
      </c>
      <c r="F19" s="10"/>
      <c r="G19" s="10"/>
      <c r="H19" s="11"/>
      <c r="I19" s="62" t="s">
        <v>953</v>
      </c>
      <c r="J19" s="62" t="s">
        <v>954</v>
      </c>
      <c r="K19" s="62" t="s">
        <v>955</v>
      </c>
      <c r="L19" s="62" t="s">
        <v>956</v>
      </c>
      <c r="M19" s="62" t="s">
        <v>957</v>
      </c>
      <c r="N19" s="62" t="s">
        <v>958</v>
      </c>
      <c r="O19" s="62" t="s">
        <v>959</v>
      </c>
      <c r="P19" s="62" t="s">
        <v>960</v>
      </c>
      <c r="Q19" s="62" t="s">
        <v>961</v>
      </c>
    </row>
    <row r="20" spans="2:17" ht="12.75">
      <c r="B20" s="66"/>
      <c r="C20" s="68"/>
      <c r="D20" s="63"/>
      <c r="E20" s="12" t="s">
        <v>962</v>
      </c>
      <c r="F20" s="12" t="s">
        <v>963</v>
      </c>
      <c r="G20" s="12" t="s">
        <v>964</v>
      </c>
      <c r="H20" s="12" t="s">
        <v>965</v>
      </c>
      <c r="I20" s="63"/>
      <c r="J20" s="63"/>
      <c r="K20" s="63"/>
      <c r="L20" s="63"/>
      <c r="M20" s="63"/>
      <c r="N20" s="63"/>
      <c r="O20" s="63"/>
      <c r="P20" s="63"/>
      <c r="Q20" s="63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0</v>
      </c>
      <c r="K21" s="34">
        <f>+Ejecución!J419</f>
        <v>49286450</v>
      </c>
      <c r="L21" s="34">
        <f>+Ejecución!K419</f>
        <v>0</v>
      </c>
      <c r="M21" s="34">
        <f>+Ejecución!L419</f>
        <v>0</v>
      </c>
      <c r="N21" s="34">
        <f>+Ejecución!M419</f>
        <v>0</v>
      </c>
      <c r="O21" s="34">
        <f>+Ejecución!N419</f>
        <v>0</v>
      </c>
      <c r="P21" s="34">
        <f>+Ejecución!O419</f>
        <v>0</v>
      </c>
      <c r="Q21" s="23">
        <f>+L21/I21</f>
        <v>0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0</v>
      </c>
      <c r="K22" s="24">
        <f>+Ejecución!J420</f>
        <v>49286450</v>
      </c>
      <c r="L22" s="24">
        <f>+Ejecución!K420</f>
        <v>0</v>
      </c>
      <c r="M22" s="24">
        <f>+Ejecución!L420</f>
        <v>0</v>
      </c>
      <c r="N22" s="24">
        <f>+Ejecución!M420</f>
        <v>0</v>
      </c>
      <c r="O22" s="24">
        <f>+Ejecución!N420</f>
        <v>0</v>
      </c>
      <c r="P22" s="24">
        <f>+Ejecución!O420</f>
        <v>0</v>
      </c>
      <c r="Q22" s="14">
        <f>+L22/I22</f>
        <v>0</v>
      </c>
    </row>
    <row r="24" spans="2:17" ht="12.75">
      <c r="B24" s="75" t="s">
        <v>1294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2:17" ht="12.75">
      <c r="B25" s="65" t="s">
        <v>949</v>
      </c>
      <c r="C25" s="67" t="s">
        <v>950</v>
      </c>
      <c r="D25" s="62" t="s">
        <v>951</v>
      </c>
      <c r="E25" s="9" t="s">
        <v>952</v>
      </c>
      <c r="F25" s="10"/>
      <c r="G25" s="10"/>
      <c r="H25" s="11"/>
      <c r="I25" s="62" t="s">
        <v>953</v>
      </c>
      <c r="J25" s="62" t="s">
        <v>954</v>
      </c>
      <c r="K25" s="62" t="s">
        <v>955</v>
      </c>
      <c r="L25" s="62" t="s">
        <v>956</v>
      </c>
      <c r="M25" s="62" t="s">
        <v>957</v>
      </c>
      <c r="N25" s="62" t="s">
        <v>958</v>
      </c>
      <c r="O25" s="62" t="s">
        <v>959</v>
      </c>
      <c r="P25" s="62" t="s">
        <v>960</v>
      </c>
      <c r="Q25" s="62" t="s">
        <v>961</v>
      </c>
    </row>
    <row r="26" spans="2:17" ht="12.75">
      <c r="B26" s="66"/>
      <c r="C26" s="68"/>
      <c r="D26" s="63"/>
      <c r="E26" s="12" t="s">
        <v>962</v>
      </c>
      <c r="F26" s="12" t="s">
        <v>963</v>
      </c>
      <c r="G26" s="12" t="s">
        <v>964</v>
      </c>
      <c r="H26" s="12" t="s">
        <v>965</v>
      </c>
      <c r="I26" s="63"/>
      <c r="J26" s="63"/>
      <c r="K26" s="63"/>
      <c r="L26" s="63"/>
      <c r="M26" s="63"/>
      <c r="N26" s="63"/>
      <c r="O26" s="63"/>
      <c r="P26" s="63"/>
      <c r="Q26" s="63"/>
    </row>
    <row r="27" spans="2:17" s="20" customFormat="1" ht="12.75">
      <c r="B27" s="21" t="str">
        <f>+Ejecución!A581</f>
        <v>225</v>
      </c>
      <c r="C27" s="21" t="str">
        <f>+Ejecución!B581</f>
        <v>INVERSION CON RECURSOS DEL CRÉDITO</v>
      </c>
      <c r="D27" s="34">
        <f>+Ejecución!C581</f>
        <v>5500000000</v>
      </c>
      <c r="E27" s="34">
        <f>+Ejecución!D581</f>
        <v>0</v>
      </c>
      <c r="F27" s="34">
        <f>+Ejecución!E581</f>
        <v>0</v>
      </c>
      <c r="G27" s="34">
        <f>+Ejecución!F581</f>
        <v>0</v>
      </c>
      <c r="H27" s="34">
        <f>+Ejecución!G581</f>
        <v>0</v>
      </c>
      <c r="I27" s="34">
        <f>+Ejecución!H581</f>
        <v>5500000000</v>
      </c>
      <c r="J27" s="34">
        <f>+Ejecución!I581</f>
        <v>574713696</v>
      </c>
      <c r="K27" s="34">
        <f>+Ejecución!J581</f>
        <v>4925286304</v>
      </c>
      <c r="L27" s="34">
        <f>+Ejecución!K581</f>
        <v>574713696</v>
      </c>
      <c r="M27" s="34">
        <f>+Ejecución!L581</f>
        <v>0</v>
      </c>
      <c r="N27" s="34">
        <f>+Ejecución!M581</f>
        <v>574713696</v>
      </c>
      <c r="O27" s="34">
        <f>+Ejecución!N581</f>
        <v>574713696</v>
      </c>
      <c r="P27" s="34">
        <f>+Ejecución!O581</f>
        <v>0</v>
      </c>
      <c r="Q27" s="23">
        <f>+L27/I27</f>
        <v>0.10449339927272727</v>
      </c>
    </row>
    <row r="28" spans="2:17" ht="12.75">
      <c r="B28" s="2" t="str">
        <f>+Ejecución!A582</f>
        <v>2251</v>
      </c>
      <c r="C28" s="2" t="str">
        <f>+Ejecución!B582</f>
        <v>Inversión con recursos de Crédito - Por Desembolsar</v>
      </c>
      <c r="D28" s="24">
        <f>+Ejecución!C582</f>
        <v>2000000000</v>
      </c>
      <c r="E28" s="24">
        <f>+Ejecución!D582</f>
        <v>0</v>
      </c>
      <c r="F28" s="24">
        <f>+Ejecución!E582</f>
        <v>0</v>
      </c>
      <c r="G28" s="24">
        <f>+Ejecución!F582</f>
        <v>0</v>
      </c>
      <c r="H28" s="24">
        <f>+Ejecución!G582</f>
        <v>0</v>
      </c>
      <c r="I28" s="24">
        <f>+Ejecución!H582</f>
        <v>2000000000</v>
      </c>
      <c r="J28" s="24">
        <f>+Ejecución!I582</f>
        <v>0</v>
      </c>
      <c r="K28" s="24">
        <f>+Ejecución!J582</f>
        <v>2000000000</v>
      </c>
      <c r="L28" s="24">
        <f>+Ejecución!K582</f>
        <v>0</v>
      </c>
      <c r="M28" s="24">
        <f>+Ejecución!L582</f>
        <v>0</v>
      </c>
      <c r="N28" s="24">
        <f>+Ejecución!M582</f>
        <v>0</v>
      </c>
      <c r="O28" s="24">
        <f>+Ejecución!N582</f>
        <v>0</v>
      </c>
      <c r="P28" s="24">
        <f>+Ejecución!O582</f>
        <v>0</v>
      </c>
      <c r="Q28" s="14">
        <f>+L28/I28</f>
        <v>0</v>
      </c>
    </row>
    <row r="29" spans="2:17" ht="12.75">
      <c r="B29" s="2" t="str">
        <f>+Ejecución!A583</f>
        <v>2252</v>
      </c>
      <c r="C29" s="2" t="str">
        <f>+Ejecución!B583</f>
        <v>Inversión con recursos de Crédito - Vigencias Anteriores</v>
      </c>
      <c r="D29" s="24">
        <f>+Ejecución!C583</f>
        <v>3500000000</v>
      </c>
      <c r="E29" s="24">
        <f>+Ejecución!D583</f>
        <v>0</v>
      </c>
      <c r="F29" s="24">
        <f>+Ejecución!E583</f>
        <v>0</v>
      </c>
      <c r="G29" s="24">
        <f>+Ejecución!F583</f>
        <v>0</v>
      </c>
      <c r="H29" s="24">
        <f>+Ejecución!G583</f>
        <v>0</v>
      </c>
      <c r="I29" s="24">
        <f>+Ejecución!H583</f>
        <v>3500000000</v>
      </c>
      <c r="J29" s="24">
        <f>+Ejecución!I583</f>
        <v>574713696</v>
      </c>
      <c r="K29" s="24">
        <f>+Ejecución!J583</f>
        <v>2925286304</v>
      </c>
      <c r="L29" s="24">
        <f>+Ejecución!K583</f>
        <v>574713696</v>
      </c>
      <c r="M29" s="24">
        <f>+Ejecución!L583</f>
        <v>0</v>
      </c>
      <c r="N29" s="24">
        <f>+Ejecución!M583</f>
        <v>574713696</v>
      </c>
      <c r="O29" s="24">
        <f>+Ejecución!N583</f>
        <v>574713696</v>
      </c>
      <c r="P29" s="24">
        <f>+Ejecución!O583</f>
        <v>0</v>
      </c>
      <c r="Q29" s="14">
        <f>+L29/I29</f>
        <v>0.16420391314285715</v>
      </c>
    </row>
    <row r="31" spans="2:17" ht="12.75">
      <c r="B31" s="75" t="s">
        <v>1293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</row>
    <row r="32" spans="2:17" ht="12.75">
      <c r="B32" s="65" t="s">
        <v>949</v>
      </c>
      <c r="C32" s="67" t="s">
        <v>950</v>
      </c>
      <c r="D32" s="62" t="s">
        <v>951</v>
      </c>
      <c r="E32" s="9" t="s">
        <v>952</v>
      </c>
      <c r="F32" s="10"/>
      <c r="G32" s="10"/>
      <c r="H32" s="11"/>
      <c r="I32" s="62" t="s">
        <v>953</v>
      </c>
      <c r="J32" s="62" t="s">
        <v>954</v>
      </c>
      <c r="K32" s="62" t="s">
        <v>955</v>
      </c>
      <c r="L32" s="62" t="s">
        <v>956</v>
      </c>
      <c r="M32" s="62" t="s">
        <v>957</v>
      </c>
      <c r="N32" s="62" t="s">
        <v>958</v>
      </c>
      <c r="O32" s="62" t="s">
        <v>959</v>
      </c>
      <c r="P32" s="62" t="s">
        <v>960</v>
      </c>
      <c r="Q32" s="62" t="s">
        <v>961</v>
      </c>
    </row>
    <row r="33" spans="2:17" ht="12.75">
      <c r="B33" s="66"/>
      <c r="C33" s="68"/>
      <c r="D33" s="63"/>
      <c r="E33" s="12" t="s">
        <v>962</v>
      </c>
      <c r="F33" s="12" t="s">
        <v>963</v>
      </c>
      <c r="G33" s="12" t="s">
        <v>964</v>
      </c>
      <c r="H33" s="12" t="s">
        <v>965</v>
      </c>
      <c r="I33" s="63"/>
      <c r="J33" s="63"/>
      <c r="K33" s="63"/>
      <c r="L33" s="63"/>
      <c r="M33" s="63"/>
      <c r="N33" s="63"/>
      <c r="O33" s="63"/>
      <c r="P33" s="63"/>
      <c r="Q33" s="63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0</v>
      </c>
      <c r="H36" s="34">
        <f>+Ejecución!G554</f>
        <v>0</v>
      </c>
      <c r="I36" s="34">
        <f>+Ejecución!H554</f>
        <v>25027633145.18</v>
      </c>
      <c r="J36" s="34">
        <f>+Ejecución!I554</f>
        <v>3007509032</v>
      </c>
      <c r="K36" s="34">
        <f>+Ejecución!J554</f>
        <v>22020124113.18</v>
      </c>
      <c r="L36" s="34">
        <f>+Ejecución!K554</f>
        <v>311856890</v>
      </c>
      <c r="M36" s="34">
        <f>+Ejecución!L554</f>
        <v>2695652142</v>
      </c>
      <c r="N36" s="34">
        <f>+Ejecución!M554</f>
        <v>79229032</v>
      </c>
      <c r="O36" s="34">
        <f>+Ejecución!N554</f>
        <v>79229032</v>
      </c>
      <c r="P36" s="34">
        <f>+Ejecución!O554</f>
        <v>0</v>
      </c>
      <c r="Q36" s="23">
        <f>+L36/I36</f>
        <v>0.012460502684811792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0</v>
      </c>
      <c r="H37" s="24">
        <f>+Ejecución!G555</f>
        <v>0</v>
      </c>
      <c r="I37" s="24">
        <f>+Ejecución!H555</f>
        <v>216545203.42</v>
      </c>
      <c r="J37" s="24">
        <f>+Ejecución!I555</f>
        <v>50760000</v>
      </c>
      <c r="K37" s="24">
        <f>+Ejecución!J555</f>
        <v>165785203.42</v>
      </c>
      <c r="L37" s="24">
        <f>+Ejecución!K555</f>
        <v>50760000</v>
      </c>
      <c r="M37" s="24">
        <f>+Ejecución!L555</f>
        <v>0</v>
      </c>
      <c r="N37" s="24">
        <f>+Ejecución!M555</f>
        <v>0</v>
      </c>
      <c r="O37" s="24">
        <f>+Ejecución!N555</f>
        <v>0</v>
      </c>
      <c r="P37" s="24">
        <f>+Ejecución!O555</f>
        <v>0</v>
      </c>
      <c r="Q37" s="14">
        <f>+L37/I37</f>
        <v>0.2344083322942439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2956749032</v>
      </c>
      <c r="K38" s="24">
        <f>+Ejecución!J556</f>
        <v>12355121209</v>
      </c>
      <c r="L38" s="24">
        <f>+Ejecución!K556</f>
        <v>261096890</v>
      </c>
      <c r="M38" s="24">
        <f>+Ejecución!L556</f>
        <v>2695652142</v>
      </c>
      <c r="N38" s="24">
        <f>+Ejecución!M556</f>
        <v>79229032</v>
      </c>
      <c r="O38" s="24">
        <f>+Ejecución!N556</f>
        <v>79229032</v>
      </c>
      <c r="P38" s="24">
        <f>+Ejecución!O556</f>
        <v>0</v>
      </c>
      <c r="Q38" s="14">
        <f>+L38/I38</f>
        <v>0.017051926765998253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0</v>
      </c>
      <c r="K40" s="24">
        <f>+Ejecución!J558</f>
        <v>6838843961.76</v>
      </c>
      <c r="L40" s="24">
        <f>+Ejecución!K558</f>
        <v>0</v>
      </c>
      <c r="M40" s="24">
        <f>+Ejecución!L558</f>
        <v>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79" t="s">
        <v>1485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12.75">
      <c r="B47" s="65" t="s">
        <v>949</v>
      </c>
      <c r="C47" s="67" t="s">
        <v>950</v>
      </c>
      <c r="D47" s="62" t="s">
        <v>951</v>
      </c>
      <c r="E47" s="9" t="s">
        <v>952</v>
      </c>
      <c r="F47" s="10"/>
      <c r="G47" s="10"/>
      <c r="H47" s="11"/>
      <c r="I47" s="62" t="s">
        <v>953</v>
      </c>
      <c r="J47" s="62" t="s">
        <v>954</v>
      </c>
      <c r="K47" s="62" t="s">
        <v>955</v>
      </c>
      <c r="L47" s="62" t="s">
        <v>956</v>
      </c>
      <c r="M47" s="62" t="s">
        <v>957</v>
      </c>
      <c r="N47" s="62" t="s">
        <v>958</v>
      </c>
      <c r="O47" s="62" t="s">
        <v>959</v>
      </c>
      <c r="P47" s="62" t="s">
        <v>960</v>
      </c>
      <c r="Q47" s="62" t="s">
        <v>961</v>
      </c>
    </row>
    <row r="48" spans="2:17" ht="12.75">
      <c r="B48" s="66"/>
      <c r="C48" s="68"/>
      <c r="D48" s="63"/>
      <c r="E48" s="12" t="s">
        <v>962</v>
      </c>
      <c r="F48" s="12" t="s">
        <v>963</v>
      </c>
      <c r="G48" s="12" t="s">
        <v>964</v>
      </c>
      <c r="H48" s="12" t="s">
        <v>965</v>
      </c>
      <c r="I48" s="63"/>
      <c r="J48" s="63"/>
      <c r="K48" s="63"/>
      <c r="L48" s="63"/>
      <c r="M48" s="63"/>
      <c r="N48" s="63"/>
      <c r="O48" s="63"/>
      <c r="P48" s="63"/>
      <c r="Q48" s="63"/>
    </row>
    <row r="49" spans="2:17" ht="12.75">
      <c r="B49" s="84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1550827725.33</v>
      </c>
      <c r="K49" s="17">
        <f t="shared" si="2"/>
        <v>734482922.6700001</v>
      </c>
      <c r="L49" s="17">
        <f t="shared" si="2"/>
        <v>1131158736.59</v>
      </c>
      <c r="M49" s="17">
        <f t="shared" si="2"/>
        <v>419668988.74</v>
      </c>
      <c r="N49" s="17">
        <f t="shared" si="2"/>
        <v>274518143</v>
      </c>
      <c r="O49" s="17">
        <f t="shared" si="2"/>
        <v>264189743</v>
      </c>
      <c r="P49" s="17">
        <f t="shared" si="2"/>
        <v>10328400</v>
      </c>
      <c r="Q49" s="14">
        <f>+L49/I49</f>
        <v>0.49496935463891467</v>
      </c>
    </row>
    <row r="50" spans="2:17" ht="12.75">
      <c r="B50" s="85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0</v>
      </c>
      <c r="K50" s="17">
        <f t="shared" si="3"/>
        <v>49286450</v>
      </c>
      <c r="L50" s="17">
        <f t="shared" si="3"/>
        <v>0</v>
      </c>
      <c r="M50" s="17">
        <f t="shared" si="3"/>
        <v>0</v>
      </c>
      <c r="N50" s="17">
        <f t="shared" si="3"/>
        <v>0</v>
      </c>
      <c r="O50" s="17">
        <f t="shared" si="3"/>
        <v>0</v>
      </c>
      <c r="P50" s="17">
        <f t="shared" si="3"/>
        <v>0</v>
      </c>
      <c r="Q50" s="14">
        <f>+L50/I50</f>
        <v>0</v>
      </c>
    </row>
    <row r="51" spans="2:17" ht="12.75">
      <c r="B51" s="85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574713696</v>
      </c>
      <c r="K51" s="17">
        <f t="shared" si="4"/>
        <v>4925286304</v>
      </c>
      <c r="L51" s="17">
        <f t="shared" si="4"/>
        <v>574713696</v>
      </c>
      <c r="M51" s="17">
        <f t="shared" si="4"/>
        <v>0</v>
      </c>
      <c r="N51" s="17">
        <f t="shared" si="4"/>
        <v>574713696</v>
      </c>
      <c r="O51" s="17">
        <f t="shared" si="4"/>
        <v>574713696</v>
      </c>
      <c r="P51" s="17">
        <f t="shared" si="4"/>
        <v>0</v>
      </c>
      <c r="Q51" s="14">
        <f>+L51/I51</f>
        <v>0.10449339927272727</v>
      </c>
    </row>
    <row r="52" spans="2:17" ht="12.75">
      <c r="B52" s="86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0</v>
      </c>
      <c r="H52" s="17">
        <f t="shared" si="5"/>
        <v>0</v>
      </c>
      <c r="I52" s="17">
        <f t="shared" si="5"/>
        <v>25599025145.18</v>
      </c>
      <c r="J52" s="17">
        <f t="shared" si="5"/>
        <v>3007509032</v>
      </c>
      <c r="K52" s="17">
        <f t="shared" si="5"/>
        <v>22591516113.18</v>
      </c>
      <c r="L52" s="17">
        <f t="shared" si="5"/>
        <v>311856890</v>
      </c>
      <c r="M52" s="17">
        <f t="shared" si="5"/>
        <v>2695652142</v>
      </c>
      <c r="N52" s="17">
        <f t="shared" si="5"/>
        <v>79229032</v>
      </c>
      <c r="O52" s="17">
        <f t="shared" si="5"/>
        <v>79229032</v>
      </c>
      <c r="P52" s="17">
        <f t="shared" si="5"/>
        <v>0</v>
      </c>
      <c r="Q52" s="14">
        <f>+L52/I52</f>
        <v>0.012182373673659954</v>
      </c>
    </row>
    <row r="53" spans="2:17" ht="12.75">
      <c r="B53" s="80" t="s">
        <v>1296</v>
      </c>
      <c r="C53" s="80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0</v>
      </c>
      <c r="H53" s="18">
        <f t="shared" si="6"/>
        <v>0</v>
      </c>
      <c r="I53" s="18">
        <f t="shared" si="6"/>
        <v>33433622243.18</v>
      </c>
      <c r="J53" s="18">
        <f t="shared" si="6"/>
        <v>5133050453.33</v>
      </c>
      <c r="K53" s="18">
        <f t="shared" si="6"/>
        <v>28300571789.85</v>
      </c>
      <c r="L53" s="18">
        <f t="shared" si="6"/>
        <v>2017729322.59</v>
      </c>
      <c r="M53" s="18">
        <f t="shared" si="6"/>
        <v>3115321130.74</v>
      </c>
      <c r="N53" s="18">
        <f t="shared" si="6"/>
        <v>928460871</v>
      </c>
      <c r="O53" s="18">
        <f t="shared" si="6"/>
        <v>918132471</v>
      </c>
      <c r="P53" s="18">
        <f t="shared" si="6"/>
        <v>10328400</v>
      </c>
      <c r="Q53" s="35">
        <f>+L53/I53</f>
        <v>0.06035030568671299</v>
      </c>
    </row>
  </sheetData>
  <sheetProtection/>
  <mergeCells count="67"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J19:J20"/>
    <mergeCell ref="N32:N33"/>
    <mergeCell ref="L19:L20"/>
    <mergeCell ref="M19:M20"/>
    <mergeCell ref="N19:N20"/>
    <mergeCell ref="O19:O20"/>
    <mergeCell ref="K32:K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75" t="s">
        <v>974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0</v>
      </c>
      <c r="H5" s="34">
        <f>+Ejecución!G301</f>
        <v>0</v>
      </c>
      <c r="I5" s="34">
        <f>+Ejecución!H301</f>
        <v>6964720349</v>
      </c>
      <c r="J5" s="34">
        <f>+Ejecución!I301</f>
        <v>2996769362</v>
      </c>
      <c r="K5" s="34">
        <f>+Ejecución!J301</f>
        <v>3967950987</v>
      </c>
      <c r="L5" s="34">
        <f>+Ejecución!K301</f>
        <v>819612640.5</v>
      </c>
      <c r="M5" s="34">
        <f>+Ejecución!L301</f>
        <v>2177156721.5</v>
      </c>
      <c r="N5" s="34">
        <f>+Ejecución!M301</f>
        <v>79524571.5</v>
      </c>
      <c r="O5" s="34">
        <f>+Ejecución!N301</f>
        <v>15034240</v>
      </c>
      <c r="P5" s="34">
        <f>+Ejecución!O301</f>
        <v>64490331.5</v>
      </c>
      <c r="Q5" s="23">
        <f>+L5/I5</f>
        <v>0.11768062455195069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0</v>
      </c>
      <c r="H6" s="24">
        <f>+Ejecución!G302</f>
        <v>0</v>
      </c>
      <c r="I6" s="24">
        <f>+Ejecución!H302</f>
        <v>6964720349</v>
      </c>
      <c r="J6" s="24">
        <f>+Ejecución!I302</f>
        <v>2996769362</v>
      </c>
      <c r="K6" s="24">
        <f>+Ejecución!J302</f>
        <v>3967950987</v>
      </c>
      <c r="L6" s="24">
        <f>+Ejecución!K302</f>
        <v>819612640.5</v>
      </c>
      <c r="M6" s="24">
        <f>+Ejecución!L302</f>
        <v>2177156721.5</v>
      </c>
      <c r="N6" s="24">
        <f>+Ejecución!M302</f>
        <v>79524571.5</v>
      </c>
      <c r="O6" s="24">
        <f>+Ejecución!N302</f>
        <v>15034240</v>
      </c>
      <c r="P6" s="24">
        <f>+Ejecución!O302</f>
        <v>64490331.5</v>
      </c>
      <c r="Q6" s="14">
        <f>+L6/I6</f>
        <v>0.11768062455195069</v>
      </c>
    </row>
    <row r="8" spans="2:17" ht="12.75">
      <c r="B8" s="75" t="s">
        <v>1299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2:17" ht="12.75">
      <c r="B9" s="65" t="s">
        <v>949</v>
      </c>
      <c r="C9" s="67" t="s">
        <v>950</v>
      </c>
      <c r="D9" s="62" t="s">
        <v>951</v>
      </c>
      <c r="E9" s="9" t="s">
        <v>952</v>
      </c>
      <c r="F9" s="10"/>
      <c r="G9" s="10"/>
      <c r="H9" s="11"/>
      <c r="I9" s="62" t="s">
        <v>953</v>
      </c>
      <c r="J9" s="62" t="s">
        <v>954</v>
      </c>
      <c r="K9" s="62" t="s">
        <v>955</v>
      </c>
      <c r="L9" s="62" t="s">
        <v>956</v>
      </c>
      <c r="M9" s="62" t="s">
        <v>957</v>
      </c>
      <c r="N9" s="62" t="s">
        <v>958</v>
      </c>
      <c r="O9" s="62" t="s">
        <v>959</v>
      </c>
      <c r="P9" s="62" t="s">
        <v>960</v>
      </c>
      <c r="Q9" s="62" t="s">
        <v>961</v>
      </c>
    </row>
    <row r="10" spans="2:17" ht="12.75">
      <c r="B10" s="66"/>
      <c r="C10" s="68"/>
      <c r="D10" s="63"/>
      <c r="E10" s="12" t="s">
        <v>962</v>
      </c>
      <c r="F10" s="12" t="s">
        <v>963</v>
      </c>
      <c r="G10" s="12" t="s">
        <v>964</v>
      </c>
      <c r="H10" s="12" t="s">
        <v>965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2090606730.6</v>
      </c>
      <c r="K11" s="34">
        <f>+Ejecución!J408</f>
        <v>945540276.93</v>
      </c>
      <c r="L11" s="34">
        <f>+Ejecución!K408</f>
        <v>179055127.9</v>
      </c>
      <c r="M11" s="34">
        <f>+Ejecución!L408</f>
        <v>1911551602.7</v>
      </c>
      <c r="N11" s="34">
        <f>+Ejecución!M408</f>
        <v>0</v>
      </c>
      <c r="O11" s="34">
        <f>+Ejecución!N408</f>
        <v>0</v>
      </c>
      <c r="P11" s="34">
        <f>+Ejecución!O408</f>
        <v>0</v>
      </c>
      <c r="Q11" s="23">
        <f>+L11/I11</f>
        <v>0.058974459226092256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2090606730.6</v>
      </c>
      <c r="K12" s="24">
        <f>+Ejecución!J409</f>
        <v>945540276.93</v>
      </c>
      <c r="L12" s="24">
        <f>+Ejecución!K409</f>
        <v>179055127.9</v>
      </c>
      <c r="M12" s="24">
        <f>+Ejecución!L409</f>
        <v>1911551602.7</v>
      </c>
      <c r="N12" s="24">
        <f>+Ejecución!M409</f>
        <v>0</v>
      </c>
      <c r="O12" s="24">
        <f>+Ejecución!N409</f>
        <v>0</v>
      </c>
      <c r="P12" s="24">
        <f>+Ejecución!O409</f>
        <v>0</v>
      </c>
      <c r="Q12" s="14">
        <f>+L12/I12</f>
        <v>0.058974459226092256</v>
      </c>
    </row>
    <row r="14" spans="2:17" ht="12.75">
      <c r="B14" s="79" t="s">
        <v>1297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65" t="s">
        <v>949</v>
      </c>
      <c r="C15" s="67" t="s">
        <v>950</v>
      </c>
      <c r="D15" s="62" t="s">
        <v>951</v>
      </c>
      <c r="E15" s="9" t="s">
        <v>952</v>
      </c>
      <c r="F15" s="10"/>
      <c r="G15" s="10"/>
      <c r="H15" s="11"/>
      <c r="I15" s="62" t="s">
        <v>953</v>
      </c>
      <c r="J15" s="62" t="s">
        <v>954</v>
      </c>
      <c r="K15" s="62" t="s">
        <v>955</v>
      </c>
      <c r="L15" s="62" t="s">
        <v>956</v>
      </c>
      <c r="M15" s="62" t="s">
        <v>957</v>
      </c>
      <c r="N15" s="62" t="s">
        <v>958</v>
      </c>
      <c r="O15" s="62" t="s">
        <v>959</v>
      </c>
      <c r="P15" s="62" t="s">
        <v>960</v>
      </c>
      <c r="Q15" s="62" t="s">
        <v>961</v>
      </c>
    </row>
    <row r="16" spans="2:17" ht="12.75">
      <c r="B16" s="66"/>
      <c r="C16" s="68"/>
      <c r="D16" s="63"/>
      <c r="E16" s="12" t="s">
        <v>962</v>
      </c>
      <c r="F16" s="12" t="s">
        <v>963</v>
      </c>
      <c r="G16" s="12" t="s">
        <v>964</v>
      </c>
      <c r="H16" s="12" t="s">
        <v>965</v>
      </c>
      <c r="I16" s="63"/>
      <c r="J16" s="63"/>
      <c r="K16" s="63"/>
      <c r="L16" s="63"/>
      <c r="M16" s="63"/>
      <c r="N16" s="63"/>
      <c r="O16" s="63"/>
      <c r="P16" s="63"/>
      <c r="Q16" s="63"/>
    </row>
    <row r="17" spans="2:17" ht="12.75">
      <c r="B17" s="84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6964720349</v>
      </c>
      <c r="J17" s="17">
        <f t="shared" si="0"/>
        <v>2996769362</v>
      </c>
      <c r="K17" s="17">
        <f t="shared" si="0"/>
        <v>3967950987</v>
      </c>
      <c r="L17" s="17">
        <f t="shared" si="0"/>
        <v>819612640.5</v>
      </c>
      <c r="M17" s="17">
        <f t="shared" si="0"/>
        <v>2177156721.5</v>
      </c>
      <c r="N17" s="17">
        <f t="shared" si="0"/>
        <v>79524571.5</v>
      </c>
      <c r="O17" s="17">
        <f t="shared" si="0"/>
        <v>15034240</v>
      </c>
      <c r="P17" s="17">
        <f t="shared" si="0"/>
        <v>64490331.5</v>
      </c>
      <c r="Q17" s="14">
        <f>+L17/I17</f>
        <v>0.11768062455195069</v>
      </c>
    </row>
    <row r="18" spans="2:17" ht="12.75">
      <c r="B18" s="85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2090606730.6</v>
      </c>
      <c r="K18" s="17">
        <f t="shared" si="1"/>
        <v>945540276.93</v>
      </c>
      <c r="L18" s="17">
        <f t="shared" si="1"/>
        <v>179055127.9</v>
      </c>
      <c r="M18" s="17">
        <f t="shared" si="1"/>
        <v>1911551602.7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4">
        <f>+L18/I18</f>
        <v>0.058974459226092256</v>
      </c>
    </row>
    <row r="19" spans="2:17" ht="12.75">
      <c r="B19" s="80" t="s">
        <v>1298</v>
      </c>
      <c r="C19" s="80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10000867356.53</v>
      </c>
      <c r="J19" s="18">
        <f t="shared" si="2"/>
        <v>5087376092.6</v>
      </c>
      <c r="K19" s="18">
        <f t="shared" si="2"/>
        <v>4913491263.93</v>
      </c>
      <c r="L19" s="18">
        <f t="shared" si="2"/>
        <v>998667768.4</v>
      </c>
      <c r="M19" s="18">
        <f t="shared" si="2"/>
        <v>4088708324.2</v>
      </c>
      <c r="N19" s="18">
        <f t="shared" si="2"/>
        <v>79524571.5</v>
      </c>
      <c r="O19" s="18">
        <f t="shared" si="2"/>
        <v>15034240</v>
      </c>
      <c r="P19" s="18">
        <f t="shared" si="2"/>
        <v>64490331.5</v>
      </c>
      <c r="Q19" s="37">
        <f>+L19/I19</f>
        <v>0.0998581155811377</v>
      </c>
    </row>
  </sheetData>
  <sheetProtection/>
  <mergeCells count="41">
    <mergeCell ref="M9:M10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O3:O4"/>
    <mergeCell ref="Q3:Q4"/>
    <mergeCell ref="O9:O10"/>
    <mergeCell ref="P9:P10"/>
    <mergeCell ref="Q9:Q10"/>
    <mergeCell ref="B8:Q8"/>
    <mergeCell ref="B9:B10"/>
    <mergeCell ref="C9:C10"/>
    <mergeCell ref="D9:D10"/>
    <mergeCell ref="L3:L4"/>
    <mergeCell ref="B19:C19"/>
    <mergeCell ref="B14:Q14"/>
    <mergeCell ref="B15:B16"/>
    <mergeCell ref="C15:C16"/>
    <mergeCell ref="D15:D16"/>
    <mergeCell ref="M15:M16"/>
    <mergeCell ref="N15:N16"/>
    <mergeCell ref="I15:I16"/>
    <mergeCell ref="O15:O16"/>
    <mergeCell ref="P15:P16"/>
    <mergeCell ref="Q15:Q16"/>
    <mergeCell ref="B17:B18"/>
    <mergeCell ref="J9:J10"/>
    <mergeCell ref="K9:K10"/>
    <mergeCell ref="J15:J16"/>
    <mergeCell ref="K15:K16"/>
    <mergeCell ref="L15:L16"/>
    <mergeCell ref="N9:N10"/>
    <mergeCell ref="I9:I10"/>
    <mergeCell ref="L9:L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75" t="s">
        <v>1300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55502483</v>
      </c>
      <c r="K5" s="34">
        <f>+Ejecución!J305</f>
        <v>1288883698</v>
      </c>
      <c r="L5" s="34">
        <f>+Ejecución!K305</f>
        <v>55502483</v>
      </c>
      <c r="M5" s="34">
        <f>+Ejecución!L305</f>
        <v>0</v>
      </c>
      <c r="N5" s="34">
        <f>+Ejecución!M305</f>
        <v>24672960</v>
      </c>
      <c r="O5" s="34">
        <f>+Ejecución!N305</f>
        <v>24672960</v>
      </c>
      <c r="P5" s="34">
        <f>+Ejecución!O305</f>
        <v>0</v>
      </c>
      <c r="Q5" s="23">
        <f aca="true" t="shared" si="0" ref="Q5:Q15">+L5/I5</f>
        <v>0.041284627724092915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55502483</v>
      </c>
      <c r="K6" s="24">
        <f>+Ejecución!J306</f>
        <v>1288883698</v>
      </c>
      <c r="L6" s="24">
        <f>+Ejecución!K306</f>
        <v>55502483</v>
      </c>
      <c r="M6" s="24">
        <f>+Ejecución!L306</f>
        <v>0</v>
      </c>
      <c r="N6" s="24">
        <f>+Ejecución!M306</f>
        <v>24672960</v>
      </c>
      <c r="O6" s="24">
        <f>+Ejecución!N306</f>
        <v>24672960</v>
      </c>
      <c r="P6" s="24">
        <f>+Ejecución!O306</f>
        <v>0</v>
      </c>
      <c r="Q6" s="14">
        <f t="shared" si="0"/>
        <v>0.041284627724092915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110000000</v>
      </c>
      <c r="K7" s="34">
        <f>+Ejecución!J307</f>
        <v>20000000</v>
      </c>
      <c r="L7" s="34">
        <f>+Ejecución!K307</f>
        <v>59164008</v>
      </c>
      <c r="M7" s="34">
        <f>+Ejecución!L307</f>
        <v>50835992</v>
      </c>
      <c r="N7" s="34">
        <f>+Ejecución!M307</f>
        <v>27494947</v>
      </c>
      <c r="O7" s="34">
        <f>+Ejecución!N307</f>
        <v>0</v>
      </c>
      <c r="P7" s="34">
        <f>+Ejecución!O307</f>
        <v>27494947</v>
      </c>
      <c r="Q7" s="23">
        <f t="shared" si="0"/>
        <v>0.4551077538461539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110000000</v>
      </c>
      <c r="K8" s="24">
        <f>+Ejecución!J308</f>
        <v>20000000</v>
      </c>
      <c r="L8" s="24">
        <f>+Ejecución!K308</f>
        <v>59164008</v>
      </c>
      <c r="M8" s="24">
        <f>+Ejecución!L308</f>
        <v>50835992</v>
      </c>
      <c r="N8" s="24">
        <f>+Ejecución!M308</f>
        <v>27494947</v>
      </c>
      <c r="O8" s="24">
        <f>+Ejecución!N308</f>
        <v>0</v>
      </c>
      <c r="P8" s="24">
        <f>+Ejecución!O308</f>
        <v>27494947</v>
      </c>
      <c r="Q8" s="14">
        <f t="shared" si="0"/>
        <v>0.4551077538461539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0</v>
      </c>
      <c r="I9" s="34">
        <f>+Ejecución!H310</f>
        <v>355189582</v>
      </c>
      <c r="J9" s="34">
        <f>+Ejecución!I310</f>
        <v>0</v>
      </c>
      <c r="K9" s="34">
        <f>+Ejecución!J310</f>
        <v>355189582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>
        <f t="shared" si="0"/>
        <v>0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0</v>
      </c>
      <c r="I10" s="24">
        <f>+Ejecución!H311</f>
        <v>355189582</v>
      </c>
      <c r="J10" s="24">
        <f>+Ejecución!I311</f>
        <v>0</v>
      </c>
      <c r="K10" s="24">
        <f>+Ejecución!J311</f>
        <v>355189582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>
        <f t="shared" si="0"/>
        <v>0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999485273</v>
      </c>
      <c r="K11" s="34">
        <f>+Ejecución!J318</f>
        <v>514727</v>
      </c>
      <c r="L11" s="34">
        <f>+Ejecución!K318</f>
        <v>692651244</v>
      </c>
      <c r="M11" s="34">
        <f>+Ejecución!L318</f>
        <v>306834029</v>
      </c>
      <c r="N11" s="34">
        <f>+Ejecución!M318</f>
        <v>261627272</v>
      </c>
      <c r="O11" s="34">
        <f>+Ejecución!N318</f>
        <v>153319836</v>
      </c>
      <c r="P11" s="34">
        <f>+Ejecución!O318</f>
        <v>108307436</v>
      </c>
      <c r="Q11" s="23">
        <f t="shared" si="0"/>
        <v>0.692651244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0</v>
      </c>
      <c r="M12" s="24">
        <f>+Ejecución!L319</f>
        <v>100000000</v>
      </c>
      <c r="N12" s="24">
        <f>+Ejecución!M319</f>
        <v>0</v>
      </c>
      <c r="O12" s="24">
        <f>+Ejecución!N319</f>
        <v>0</v>
      </c>
      <c r="P12" s="24">
        <f>+Ejecución!O319</f>
        <v>0</v>
      </c>
      <c r="Q12" s="14">
        <f t="shared" si="0"/>
        <v>0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579584628</v>
      </c>
      <c r="K13" s="24">
        <f>+Ejecución!J320</f>
        <v>415372</v>
      </c>
      <c r="L13" s="24">
        <f>+Ejecución!K320</f>
        <v>509192624</v>
      </c>
      <c r="M13" s="24">
        <f>+Ejecución!L320</f>
        <v>70392004</v>
      </c>
      <c r="N13" s="24">
        <f>+Ejecución!M320</f>
        <v>261627272</v>
      </c>
      <c r="O13" s="24">
        <f>+Ejecución!N320</f>
        <v>153319836</v>
      </c>
      <c r="P13" s="24">
        <f>+Ejecución!O320</f>
        <v>108307436</v>
      </c>
      <c r="Q13" s="14">
        <f t="shared" si="0"/>
        <v>0.8779183172413794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199900645</v>
      </c>
      <c r="K14" s="24">
        <f>+Ejecución!J321</f>
        <v>99355</v>
      </c>
      <c r="L14" s="24">
        <f>+Ejecución!K321</f>
        <v>71940495</v>
      </c>
      <c r="M14" s="24">
        <f>+Ejecución!L321</f>
        <v>127960150</v>
      </c>
      <c r="N14" s="24">
        <f>+Ejecución!M321</f>
        <v>0</v>
      </c>
      <c r="O14" s="24">
        <f>+Ejecución!N321</f>
        <v>0</v>
      </c>
      <c r="P14" s="24">
        <f>+Ejecución!O321</f>
        <v>0</v>
      </c>
      <c r="Q14" s="14">
        <f t="shared" si="0"/>
        <v>0.359702475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120000000</v>
      </c>
      <c r="K15" s="24">
        <f>+Ejecución!J322</f>
        <v>0</v>
      </c>
      <c r="L15" s="24">
        <f>+Ejecución!K322</f>
        <v>111518125</v>
      </c>
      <c r="M15" s="24">
        <f>+Ejecución!L322</f>
        <v>8481875</v>
      </c>
      <c r="N15" s="24">
        <f>+Ejecución!M322</f>
        <v>0</v>
      </c>
      <c r="O15" s="24">
        <f>+Ejecución!N322</f>
        <v>0</v>
      </c>
      <c r="P15" s="24">
        <f>+Ejecución!O322</f>
        <v>0</v>
      </c>
      <c r="Q15" s="14">
        <f t="shared" si="0"/>
        <v>0.9293177083333334</v>
      </c>
    </row>
    <row r="17" spans="2:17" ht="12.75">
      <c r="B17" s="75" t="s">
        <v>1301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2:17" ht="12.75">
      <c r="B18" s="65" t="s">
        <v>949</v>
      </c>
      <c r="C18" s="67" t="s">
        <v>950</v>
      </c>
      <c r="D18" s="62" t="s">
        <v>951</v>
      </c>
      <c r="E18" s="9" t="s">
        <v>952</v>
      </c>
      <c r="F18" s="10"/>
      <c r="G18" s="10"/>
      <c r="H18" s="11"/>
      <c r="I18" s="62" t="s">
        <v>953</v>
      </c>
      <c r="J18" s="62" t="s">
        <v>954</v>
      </c>
      <c r="K18" s="62" t="s">
        <v>955</v>
      </c>
      <c r="L18" s="62" t="s">
        <v>956</v>
      </c>
      <c r="M18" s="62" t="s">
        <v>957</v>
      </c>
      <c r="N18" s="62" t="s">
        <v>958</v>
      </c>
      <c r="O18" s="62" t="s">
        <v>959</v>
      </c>
      <c r="P18" s="62" t="s">
        <v>960</v>
      </c>
      <c r="Q18" s="62" t="s">
        <v>961</v>
      </c>
    </row>
    <row r="19" spans="2:17" ht="12.75">
      <c r="B19" s="66"/>
      <c r="C19" s="68"/>
      <c r="D19" s="63"/>
      <c r="E19" s="12" t="s">
        <v>962</v>
      </c>
      <c r="F19" s="12" t="s">
        <v>963</v>
      </c>
      <c r="G19" s="12" t="s">
        <v>964</v>
      </c>
      <c r="H19" s="12" t="s">
        <v>965</v>
      </c>
      <c r="I19" s="63"/>
      <c r="J19" s="63"/>
      <c r="K19" s="63"/>
      <c r="L19" s="63"/>
      <c r="M19" s="63"/>
      <c r="N19" s="63"/>
      <c r="O19" s="63"/>
      <c r="P19" s="63"/>
      <c r="Q19" s="63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75" t="s">
        <v>1484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2:17" s="38" customFormat="1" ht="12.75">
      <c r="B24" s="65" t="s">
        <v>949</v>
      </c>
      <c r="C24" s="67" t="s">
        <v>950</v>
      </c>
      <c r="D24" s="62" t="s">
        <v>951</v>
      </c>
      <c r="E24" s="9" t="s">
        <v>952</v>
      </c>
      <c r="F24" s="10"/>
      <c r="G24" s="10"/>
      <c r="H24" s="11"/>
      <c r="I24" s="62" t="s">
        <v>953</v>
      </c>
      <c r="J24" s="62" t="s">
        <v>954</v>
      </c>
      <c r="K24" s="62" t="s">
        <v>955</v>
      </c>
      <c r="L24" s="62" t="s">
        <v>956</v>
      </c>
      <c r="M24" s="62" t="s">
        <v>957</v>
      </c>
      <c r="N24" s="62" t="s">
        <v>958</v>
      </c>
      <c r="O24" s="62" t="s">
        <v>959</v>
      </c>
      <c r="P24" s="62" t="s">
        <v>960</v>
      </c>
      <c r="Q24" s="62" t="s">
        <v>961</v>
      </c>
    </row>
    <row r="25" spans="2:17" s="38" customFormat="1" ht="12.75">
      <c r="B25" s="66"/>
      <c r="C25" s="68"/>
      <c r="D25" s="63"/>
      <c r="E25" s="12" t="s">
        <v>962</v>
      </c>
      <c r="F25" s="12" t="s">
        <v>963</v>
      </c>
      <c r="G25" s="12" t="s">
        <v>964</v>
      </c>
      <c r="H25" s="12" t="s">
        <v>965</v>
      </c>
      <c r="I25" s="63"/>
      <c r="J25" s="63"/>
      <c r="K25" s="63"/>
      <c r="L25" s="63"/>
      <c r="M25" s="63"/>
      <c r="N25" s="63"/>
      <c r="O25" s="63"/>
      <c r="P25" s="63"/>
      <c r="Q25" s="63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0</v>
      </c>
      <c r="O27" s="24">
        <f>+Ejecución!N419</f>
        <v>0</v>
      </c>
      <c r="P27" s="24">
        <f>+Ejecución!O419</f>
        <v>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79" t="s">
        <v>1303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12.75">
      <c r="B33" s="65" t="s">
        <v>949</v>
      </c>
      <c r="C33" s="67" t="s">
        <v>950</v>
      </c>
      <c r="D33" s="62" t="s">
        <v>951</v>
      </c>
      <c r="E33" s="9" t="s">
        <v>952</v>
      </c>
      <c r="F33" s="10"/>
      <c r="G33" s="10"/>
      <c r="H33" s="11"/>
      <c r="I33" s="62" t="s">
        <v>953</v>
      </c>
      <c r="J33" s="62" t="s">
        <v>954</v>
      </c>
      <c r="K33" s="62" t="s">
        <v>955</v>
      </c>
      <c r="L33" s="62" t="s">
        <v>956</v>
      </c>
      <c r="M33" s="62" t="s">
        <v>957</v>
      </c>
      <c r="N33" s="62" t="s">
        <v>958</v>
      </c>
      <c r="O33" s="62" t="s">
        <v>959</v>
      </c>
      <c r="P33" s="62" t="s">
        <v>960</v>
      </c>
      <c r="Q33" s="62" t="s">
        <v>961</v>
      </c>
    </row>
    <row r="34" spans="2:17" ht="12.75">
      <c r="B34" s="66"/>
      <c r="C34" s="68"/>
      <c r="D34" s="63"/>
      <c r="E34" s="12" t="s">
        <v>962</v>
      </c>
      <c r="F34" s="12" t="s">
        <v>963</v>
      </c>
      <c r="G34" s="12" t="s">
        <v>964</v>
      </c>
      <c r="H34" s="12" t="s">
        <v>965</v>
      </c>
      <c r="I34" s="63"/>
      <c r="J34" s="63"/>
      <c r="K34" s="63"/>
      <c r="L34" s="63"/>
      <c r="M34" s="63"/>
      <c r="N34" s="63"/>
      <c r="O34" s="63"/>
      <c r="P34" s="63"/>
      <c r="Q34" s="63"/>
    </row>
    <row r="35" spans="2:17" ht="12.75">
      <c r="B35" s="84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50000000</v>
      </c>
      <c r="I35" s="17">
        <f t="shared" si="1"/>
        <v>2829575763</v>
      </c>
      <c r="J35" s="17">
        <f t="shared" si="1"/>
        <v>1164987756</v>
      </c>
      <c r="K35" s="17">
        <f t="shared" si="1"/>
        <v>1664588007</v>
      </c>
      <c r="L35" s="17">
        <f t="shared" si="1"/>
        <v>807317735</v>
      </c>
      <c r="M35" s="17">
        <f t="shared" si="1"/>
        <v>357670021</v>
      </c>
      <c r="N35" s="17">
        <f t="shared" si="1"/>
        <v>313795179</v>
      </c>
      <c r="O35" s="17">
        <f t="shared" si="1"/>
        <v>177992796</v>
      </c>
      <c r="P35" s="17">
        <f t="shared" si="1"/>
        <v>135802383</v>
      </c>
      <c r="Q35" s="14">
        <f>+L35/I35</f>
        <v>0.2853140550455019</v>
      </c>
    </row>
    <row r="36" spans="2:17" ht="12.75">
      <c r="B36" s="85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80" t="s">
        <v>1302</v>
      </c>
      <c r="C38" s="80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50000000</v>
      </c>
      <c r="I38" s="18">
        <f t="shared" si="4"/>
        <v>3526785231.92</v>
      </c>
      <c r="J38" s="18">
        <f t="shared" si="4"/>
        <v>1164987756</v>
      </c>
      <c r="K38" s="18">
        <f t="shared" si="4"/>
        <v>2361797475.92</v>
      </c>
      <c r="L38" s="18">
        <f t="shared" si="4"/>
        <v>807317735</v>
      </c>
      <c r="M38" s="18">
        <f t="shared" si="4"/>
        <v>357670021</v>
      </c>
      <c r="N38" s="18">
        <f>SUM(N35:N36)</f>
        <v>313795179</v>
      </c>
      <c r="O38" s="18">
        <f>SUM(O35:O36)</f>
        <v>177992796</v>
      </c>
      <c r="P38" s="18">
        <f>SUM(P35:P36)</f>
        <v>135802383</v>
      </c>
      <c r="Q38" s="37">
        <f>+L38/I38</f>
        <v>0.22891037642246564</v>
      </c>
    </row>
  </sheetData>
  <sheetProtection/>
  <mergeCells count="54"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L3:L4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J33:J34"/>
    <mergeCell ref="K33:K34"/>
    <mergeCell ref="L33:L34"/>
    <mergeCell ref="I24:I25"/>
    <mergeCell ref="J24:J25"/>
    <mergeCell ref="K24:K25"/>
    <mergeCell ref="L24:L25"/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75" t="s">
        <v>1304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295553642</v>
      </c>
      <c r="K5" s="34">
        <f>+Ejecución!J312</f>
        <v>785748118</v>
      </c>
      <c r="L5" s="34">
        <f>+Ejecución!K312</f>
        <v>122553642</v>
      </c>
      <c r="M5" s="34">
        <f>+Ejecución!L312</f>
        <v>173000000</v>
      </c>
      <c r="N5" s="34">
        <f>+Ejecución!M312</f>
        <v>96431522</v>
      </c>
      <c r="O5" s="34">
        <f>+Ejecución!N312</f>
        <v>92880822</v>
      </c>
      <c r="P5" s="34">
        <f>+Ejecución!O312</f>
        <v>3550700</v>
      </c>
      <c r="Q5" s="23">
        <f>+L5/I5</f>
        <v>0.11333898319003938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15000000</v>
      </c>
      <c r="M6" s="24">
        <f>+Ejecución!L313</f>
        <v>48000000</v>
      </c>
      <c r="N6" s="24">
        <f>+Ejecución!M313</f>
        <v>15000000</v>
      </c>
      <c r="O6" s="24">
        <f>+Ejecución!N313</f>
        <v>15000000</v>
      </c>
      <c r="P6" s="24">
        <f>+Ejecución!O313</f>
        <v>0</v>
      </c>
      <c r="Q6" s="14">
        <f>+L6/I6</f>
        <v>0.05172413793103448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50173642</v>
      </c>
      <c r="K7" s="24">
        <f>+Ejecución!J314</f>
        <v>405328118</v>
      </c>
      <c r="L7" s="24">
        <f>+Ejecución!K314</f>
        <v>50173642</v>
      </c>
      <c r="M7" s="24">
        <f>+Ejecución!L314</f>
        <v>0</v>
      </c>
      <c r="N7" s="24">
        <f>+Ejecución!M314</f>
        <v>50173642</v>
      </c>
      <c r="O7" s="24">
        <f>+Ejecución!N314</f>
        <v>50173642</v>
      </c>
      <c r="P7" s="24">
        <f>+Ejecución!O314</f>
        <v>0</v>
      </c>
      <c r="Q7" s="14">
        <f>+L7/I7</f>
        <v>0.11015027033045932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182380000</v>
      </c>
      <c r="K8" s="24">
        <f>+Ejecución!J315</f>
        <v>153420000</v>
      </c>
      <c r="L8" s="24">
        <f>+Ejecución!K315</f>
        <v>57380000</v>
      </c>
      <c r="M8" s="24">
        <f>+Ejecución!L315</f>
        <v>125000000</v>
      </c>
      <c r="N8" s="24">
        <f>+Ejecución!M315</f>
        <v>31257880</v>
      </c>
      <c r="O8" s="24">
        <f>+Ejecución!N315</f>
        <v>27707180</v>
      </c>
      <c r="P8" s="24">
        <f>+Ejecución!O315</f>
        <v>3550700</v>
      </c>
      <c r="Q8" s="14">
        <f>+L8/I8</f>
        <v>0.17087552114353782</v>
      </c>
    </row>
    <row r="10" spans="2:17" ht="12.75">
      <c r="B10" s="75" t="s">
        <v>1304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12.75">
      <c r="B11" s="65" t="s">
        <v>949</v>
      </c>
      <c r="C11" s="67" t="s">
        <v>950</v>
      </c>
      <c r="D11" s="62" t="s">
        <v>951</v>
      </c>
      <c r="E11" s="9" t="s">
        <v>952</v>
      </c>
      <c r="F11" s="10"/>
      <c r="G11" s="10"/>
      <c r="H11" s="11"/>
      <c r="I11" s="62" t="s">
        <v>953</v>
      </c>
      <c r="J11" s="62" t="s">
        <v>954</v>
      </c>
      <c r="K11" s="62" t="s">
        <v>955</v>
      </c>
      <c r="L11" s="62" t="s">
        <v>956</v>
      </c>
      <c r="M11" s="62" t="s">
        <v>957</v>
      </c>
      <c r="N11" s="62" t="s">
        <v>958</v>
      </c>
      <c r="O11" s="62" t="s">
        <v>959</v>
      </c>
      <c r="P11" s="62" t="s">
        <v>960</v>
      </c>
      <c r="Q11" s="62" t="s">
        <v>961</v>
      </c>
    </row>
    <row r="12" spans="2:17" ht="12.75">
      <c r="B12" s="66"/>
      <c r="C12" s="68"/>
      <c r="D12" s="63"/>
      <c r="E12" s="12" t="s">
        <v>962</v>
      </c>
      <c r="F12" s="12" t="s">
        <v>963</v>
      </c>
      <c r="G12" s="12" t="s">
        <v>964</v>
      </c>
      <c r="H12" s="12" t="s">
        <v>965</v>
      </c>
      <c r="I12" s="63"/>
      <c r="J12" s="63"/>
      <c r="K12" s="63"/>
      <c r="L12" s="63"/>
      <c r="M12" s="63"/>
      <c r="N12" s="63"/>
      <c r="O12" s="63"/>
      <c r="P12" s="63"/>
      <c r="Q12" s="63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200000000</v>
      </c>
      <c r="K13" s="34">
        <f>+Ejecución!J415</f>
        <v>209313113</v>
      </c>
      <c r="L13" s="34">
        <f>+Ejecución!K415</f>
        <v>0</v>
      </c>
      <c r="M13" s="34">
        <f>+Ejecución!L415</f>
        <v>200000000</v>
      </c>
      <c r="N13" s="34">
        <f>+Ejecución!M415</f>
        <v>0</v>
      </c>
      <c r="O13" s="34">
        <f>+Ejecución!N415</f>
        <v>0</v>
      </c>
      <c r="P13" s="34">
        <f>+Ejecución!O415</f>
        <v>0</v>
      </c>
      <c r="Q13" s="23">
        <f>+L13/I13</f>
        <v>0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200000000</v>
      </c>
      <c r="K14" s="24">
        <f>+Ejecución!J416</f>
        <v>209313113</v>
      </c>
      <c r="L14" s="24">
        <f>+Ejecución!K416</f>
        <v>0</v>
      </c>
      <c r="M14" s="24">
        <f>+Ejecución!L416</f>
        <v>200000000</v>
      </c>
      <c r="N14" s="24">
        <f>+Ejecución!M416</f>
        <v>0</v>
      </c>
      <c r="O14" s="24">
        <f>+Ejecución!N416</f>
        <v>0</v>
      </c>
      <c r="P14" s="24">
        <f>+Ejecución!O416</f>
        <v>0</v>
      </c>
      <c r="Q14" s="14">
        <f>+L14/I14</f>
        <v>0</v>
      </c>
    </row>
    <row r="16" spans="2:17" ht="12.75" customHeight="1">
      <c r="B16" s="75" t="s">
        <v>1483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2:17" ht="12.75" customHeight="1">
      <c r="B17" s="65" t="s">
        <v>949</v>
      </c>
      <c r="C17" s="67" t="s">
        <v>950</v>
      </c>
      <c r="D17" s="62" t="s">
        <v>951</v>
      </c>
      <c r="E17" s="9" t="s">
        <v>952</v>
      </c>
      <c r="F17" s="10"/>
      <c r="G17" s="10"/>
      <c r="H17" s="11"/>
      <c r="I17" s="62" t="s">
        <v>953</v>
      </c>
      <c r="J17" s="62" t="s">
        <v>954</v>
      </c>
      <c r="K17" s="62" t="s">
        <v>955</v>
      </c>
      <c r="L17" s="62" t="s">
        <v>956</v>
      </c>
      <c r="M17" s="62" t="s">
        <v>957</v>
      </c>
      <c r="N17" s="62" t="s">
        <v>958</v>
      </c>
      <c r="O17" s="62" t="s">
        <v>959</v>
      </c>
      <c r="P17" s="62" t="s">
        <v>960</v>
      </c>
      <c r="Q17" s="62" t="s">
        <v>961</v>
      </c>
    </row>
    <row r="18" spans="2:17" ht="12.75" customHeight="1">
      <c r="B18" s="66"/>
      <c r="C18" s="68"/>
      <c r="D18" s="63"/>
      <c r="E18" s="12" t="s">
        <v>962</v>
      </c>
      <c r="F18" s="12" t="s">
        <v>963</v>
      </c>
      <c r="G18" s="12" t="s">
        <v>964</v>
      </c>
      <c r="H18" s="12" t="s">
        <v>965</v>
      </c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0</v>
      </c>
      <c r="O19" s="34">
        <f>+Ejecución!N421</f>
        <v>0</v>
      </c>
      <c r="P19" s="34">
        <f>+Ejecución!O421</f>
        <v>0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79" t="s">
        <v>1305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12.75">
      <c r="B23" s="65" t="s">
        <v>949</v>
      </c>
      <c r="C23" s="67" t="s">
        <v>950</v>
      </c>
      <c r="D23" s="62" t="s">
        <v>951</v>
      </c>
      <c r="E23" s="9" t="s">
        <v>952</v>
      </c>
      <c r="F23" s="10"/>
      <c r="G23" s="10"/>
      <c r="H23" s="11"/>
      <c r="I23" s="62" t="s">
        <v>953</v>
      </c>
      <c r="J23" s="62" t="s">
        <v>954</v>
      </c>
      <c r="K23" s="62" t="s">
        <v>955</v>
      </c>
      <c r="L23" s="62" t="s">
        <v>956</v>
      </c>
      <c r="M23" s="62" t="s">
        <v>957</v>
      </c>
      <c r="N23" s="62" t="s">
        <v>958</v>
      </c>
      <c r="O23" s="62" t="s">
        <v>959</v>
      </c>
      <c r="P23" s="62" t="s">
        <v>960</v>
      </c>
      <c r="Q23" s="62" t="s">
        <v>961</v>
      </c>
    </row>
    <row r="24" spans="2:17" ht="12.75">
      <c r="B24" s="66"/>
      <c r="C24" s="68"/>
      <c r="D24" s="63"/>
      <c r="E24" s="12" t="s">
        <v>962</v>
      </c>
      <c r="F24" s="12" t="s">
        <v>963</v>
      </c>
      <c r="G24" s="12" t="s">
        <v>964</v>
      </c>
      <c r="H24" s="12" t="s">
        <v>965</v>
      </c>
      <c r="I24" s="63"/>
      <c r="J24" s="63"/>
      <c r="K24" s="63"/>
      <c r="L24" s="63"/>
      <c r="M24" s="63"/>
      <c r="N24" s="63"/>
      <c r="O24" s="63"/>
      <c r="P24" s="63"/>
      <c r="Q24" s="63"/>
    </row>
    <row r="25" spans="2:17" ht="12.75">
      <c r="B25" s="84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295553642</v>
      </c>
      <c r="K25" s="17">
        <f t="shared" si="0"/>
        <v>785748118</v>
      </c>
      <c r="L25" s="17">
        <f t="shared" si="0"/>
        <v>122553642</v>
      </c>
      <c r="M25" s="17">
        <f t="shared" si="0"/>
        <v>173000000</v>
      </c>
      <c r="N25" s="17">
        <f t="shared" si="0"/>
        <v>96431522</v>
      </c>
      <c r="O25" s="17">
        <f t="shared" si="0"/>
        <v>92880822</v>
      </c>
      <c r="P25" s="17">
        <f t="shared" si="0"/>
        <v>3550700</v>
      </c>
      <c r="Q25" s="14">
        <f>+L25/I25</f>
        <v>0.11333898319003938</v>
      </c>
    </row>
    <row r="26" spans="2:17" ht="12.75">
      <c r="B26" s="85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200000000</v>
      </c>
      <c r="K26" s="17">
        <f t="shared" si="1"/>
        <v>209313113</v>
      </c>
      <c r="L26" s="17">
        <f t="shared" si="1"/>
        <v>0</v>
      </c>
      <c r="M26" s="17">
        <f t="shared" si="1"/>
        <v>200000000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4">
        <f>+L26/I26</f>
        <v>0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0</v>
      </c>
      <c r="O27" s="17">
        <f>+O19</f>
        <v>0</v>
      </c>
      <c r="P27" s="17">
        <f>+P19</f>
        <v>0</v>
      </c>
      <c r="Q27" s="14">
        <f>+L27/I27</f>
        <v>0</v>
      </c>
    </row>
    <row r="28" spans="2:17" ht="12.75">
      <c r="B28" s="80" t="s">
        <v>1306</v>
      </c>
      <c r="C28" s="80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495553642</v>
      </c>
      <c r="K28" s="18">
        <f t="shared" si="3"/>
        <v>1010544565</v>
      </c>
      <c r="L28" s="18">
        <f t="shared" si="3"/>
        <v>122553642</v>
      </c>
      <c r="M28" s="18">
        <f t="shared" si="3"/>
        <v>373000000</v>
      </c>
      <c r="N28" s="18">
        <f>SUM(N25:N26)</f>
        <v>96431522</v>
      </c>
      <c r="O28" s="18">
        <f>SUM(O25:O26)</f>
        <v>92880822</v>
      </c>
      <c r="P28" s="18">
        <f>SUM(P25:P26)</f>
        <v>3550700</v>
      </c>
      <c r="Q28" s="37">
        <f>+L28/I28</f>
        <v>0.08137161403579043</v>
      </c>
    </row>
  </sheetData>
  <sheetProtection/>
  <mergeCells count="54">
    <mergeCell ref="D11:D12"/>
    <mergeCell ref="I11:I12"/>
    <mergeCell ref="J11:J12"/>
    <mergeCell ref="K11:K12"/>
    <mergeCell ref="N11:N12"/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M11:M12"/>
    <mergeCell ref="O23:O24"/>
    <mergeCell ref="J23:J24"/>
    <mergeCell ref="K23:K24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B25:B26"/>
    <mergeCell ref="B28:C28"/>
    <mergeCell ref="L23:L24"/>
    <mergeCell ref="M23:M24"/>
    <mergeCell ref="N23:N24"/>
    <mergeCell ref="C23:C24"/>
    <mergeCell ref="D23:D24"/>
    <mergeCell ref="O17:O18"/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75" t="s">
        <v>1307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98680000</v>
      </c>
      <c r="K5" s="34">
        <f>+Ejecución!J329</f>
        <v>31320000</v>
      </c>
      <c r="L5" s="34">
        <f>+Ejecución!K329</f>
        <v>51480000</v>
      </c>
      <c r="M5" s="34">
        <f>+Ejecución!L329</f>
        <v>47200000</v>
      </c>
      <c r="N5" s="34">
        <f>+Ejecución!M329</f>
        <v>43440000</v>
      </c>
      <c r="O5" s="34">
        <f>+Ejecución!N329</f>
        <v>41640000</v>
      </c>
      <c r="P5" s="34">
        <f>+Ejecución!O252</f>
        <v>4703493</v>
      </c>
      <c r="Q5" s="23">
        <f>+L5/I5</f>
        <v>0.396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58680000</v>
      </c>
      <c r="K6" s="24">
        <f>+Ejecución!J330</f>
        <v>31320000</v>
      </c>
      <c r="L6" s="24">
        <f>+Ejecución!K330</f>
        <v>21480000</v>
      </c>
      <c r="M6" s="24">
        <f>+Ejecución!L330</f>
        <v>37200000</v>
      </c>
      <c r="N6" s="24">
        <f>+Ejecución!M330</f>
        <v>13440000</v>
      </c>
      <c r="O6" s="24">
        <f>+Ejecución!N330</f>
        <v>11640000</v>
      </c>
      <c r="P6" s="24">
        <f>+Ejecución!O253</f>
        <v>0</v>
      </c>
      <c r="Q6" s="14">
        <f>+L6/I6</f>
        <v>0.23866666666666667</v>
      </c>
    </row>
    <row r="8" spans="2:17" ht="12.75">
      <c r="B8" s="79" t="s">
        <v>1308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2:17" ht="12.75">
      <c r="B9" s="65" t="s">
        <v>949</v>
      </c>
      <c r="C9" s="67" t="s">
        <v>950</v>
      </c>
      <c r="D9" s="62" t="s">
        <v>951</v>
      </c>
      <c r="E9" s="9" t="s">
        <v>952</v>
      </c>
      <c r="F9" s="10"/>
      <c r="G9" s="10"/>
      <c r="H9" s="11"/>
      <c r="I9" s="62" t="s">
        <v>953</v>
      </c>
      <c r="J9" s="62" t="s">
        <v>954</v>
      </c>
      <c r="K9" s="62" t="s">
        <v>955</v>
      </c>
      <c r="L9" s="62" t="s">
        <v>956</v>
      </c>
      <c r="M9" s="62" t="s">
        <v>957</v>
      </c>
      <c r="N9" s="62" t="s">
        <v>958</v>
      </c>
      <c r="O9" s="62" t="s">
        <v>959</v>
      </c>
      <c r="P9" s="62" t="s">
        <v>960</v>
      </c>
      <c r="Q9" s="62" t="s">
        <v>961</v>
      </c>
    </row>
    <row r="10" spans="2:17" ht="12.75">
      <c r="B10" s="66"/>
      <c r="C10" s="68"/>
      <c r="D10" s="63"/>
      <c r="E10" s="12" t="s">
        <v>962</v>
      </c>
      <c r="F10" s="12" t="s">
        <v>963</v>
      </c>
      <c r="G10" s="12" t="s">
        <v>964</v>
      </c>
      <c r="H10" s="12" t="s">
        <v>965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98680000</v>
      </c>
      <c r="K11" s="17">
        <f t="shared" si="0"/>
        <v>31320000</v>
      </c>
      <c r="L11" s="17">
        <f t="shared" si="0"/>
        <v>51480000</v>
      </c>
      <c r="M11" s="17">
        <f t="shared" si="0"/>
        <v>47200000</v>
      </c>
      <c r="N11" s="17">
        <f t="shared" si="0"/>
        <v>43440000</v>
      </c>
      <c r="O11" s="17">
        <f t="shared" si="0"/>
        <v>41640000</v>
      </c>
      <c r="P11" s="17">
        <f t="shared" si="0"/>
        <v>4703493</v>
      </c>
      <c r="Q11" s="14">
        <f>+L11/I11</f>
        <v>0.396</v>
      </c>
    </row>
    <row r="12" spans="2:17" ht="12.75">
      <c r="B12" s="80" t="s">
        <v>1309</v>
      </c>
      <c r="C12" s="80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98680000</v>
      </c>
      <c r="K12" s="18">
        <f t="shared" si="1"/>
        <v>31320000</v>
      </c>
      <c r="L12" s="18">
        <f t="shared" si="1"/>
        <v>51480000</v>
      </c>
      <c r="M12" s="18">
        <f t="shared" si="1"/>
        <v>47200000</v>
      </c>
      <c r="N12" s="18">
        <f t="shared" si="1"/>
        <v>43440000</v>
      </c>
      <c r="O12" s="18">
        <f t="shared" si="1"/>
        <v>41640000</v>
      </c>
      <c r="P12" s="18">
        <f t="shared" si="1"/>
        <v>4703493</v>
      </c>
      <c r="Q12" s="37">
        <f>+L12/I12</f>
        <v>0.396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75" t="s">
        <v>1310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0</v>
      </c>
      <c r="M5" s="34">
        <f>+Ejecución!L333</f>
        <v>140000000</v>
      </c>
      <c r="N5" s="34">
        <f>+Ejecución!M333</f>
        <v>0</v>
      </c>
      <c r="O5" s="34">
        <f>+Ejecución!N333</f>
        <v>0</v>
      </c>
      <c r="P5" s="34">
        <f>+Ejecución!O333</f>
        <v>0</v>
      </c>
      <c r="Q5" s="23">
        <f>+L5/I5</f>
        <v>0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0</v>
      </c>
      <c r="M6" s="24">
        <f>+Ejecución!L334</f>
        <v>50000000</v>
      </c>
      <c r="N6" s="24">
        <f>+Ejecución!M334</f>
        <v>0</v>
      </c>
      <c r="O6" s="24">
        <f>+Ejecución!N334</f>
        <v>0</v>
      </c>
      <c r="P6" s="24">
        <f>+Ejecución!O334</f>
        <v>0</v>
      </c>
      <c r="Q6" s="14">
        <f aca="true" t="shared" si="0" ref="Q6:Q11">+L6/I6</f>
        <v>0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0</v>
      </c>
      <c r="M7" s="24">
        <f>+Ejecución!L335</f>
        <v>40000000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0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0</v>
      </c>
      <c r="M8" s="24">
        <f>+Ejecución!L336</f>
        <v>50000000</v>
      </c>
      <c r="N8" s="24">
        <f>+Ejecución!M336</f>
        <v>0</v>
      </c>
      <c r="O8" s="24">
        <f>+Ejecución!N336</f>
        <v>0</v>
      </c>
      <c r="P8" s="24">
        <f>+Ejecución!O336</f>
        <v>0</v>
      </c>
      <c r="Q8" s="14">
        <f t="shared" si="0"/>
        <v>0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240243040</v>
      </c>
      <c r="K9" s="34">
        <f>+Ejecución!J381</f>
        <v>44644960</v>
      </c>
      <c r="L9" s="34">
        <f>+Ejecución!K381</f>
        <v>192983040</v>
      </c>
      <c r="M9" s="34">
        <f>+Ejecución!L381</f>
        <v>47260000</v>
      </c>
      <c r="N9" s="34">
        <f>+Ejecución!M381</f>
        <v>109109440</v>
      </c>
      <c r="O9" s="34">
        <f>+Ejecución!N381</f>
        <v>99289440</v>
      </c>
      <c r="P9" s="34">
        <f>+Ejecución!O381</f>
        <v>9820000</v>
      </c>
      <c r="Q9" s="23">
        <f t="shared" si="0"/>
        <v>0.6773996798741961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0</v>
      </c>
      <c r="M10" s="24">
        <f>+Ejecución!L382</f>
        <v>40060000</v>
      </c>
      <c r="N10" s="24">
        <f>+Ejecución!M382</f>
        <v>0</v>
      </c>
      <c r="O10" s="24">
        <f>+Ejecución!N382</f>
        <v>0</v>
      </c>
      <c r="P10" s="24">
        <f>+Ejecución!O382</f>
        <v>0</v>
      </c>
      <c r="Q10" s="14">
        <f t="shared" si="0"/>
        <v>0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200183040</v>
      </c>
      <c r="K11" s="24">
        <f>+Ejecución!J383</f>
        <v>44644960</v>
      </c>
      <c r="L11" s="24">
        <f>+Ejecución!K383</f>
        <v>192983040</v>
      </c>
      <c r="M11" s="24">
        <f>+Ejecución!L383</f>
        <v>7200000</v>
      </c>
      <c r="N11" s="24">
        <f>+Ejecución!M383</f>
        <v>109109440</v>
      </c>
      <c r="O11" s="24">
        <f>+Ejecución!N383</f>
        <v>99289440</v>
      </c>
      <c r="P11" s="24">
        <f>+Ejecución!O383</f>
        <v>9820000</v>
      </c>
      <c r="Q11" s="14">
        <f t="shared" si="0"/>
        <v>0.7882392536801346</v>
      </c>
    </row>
    <row r="13" spans="2:17" ht="12.75">
      <c r="B13" s="75" t="s">
        <v>1311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2:17" ht="12.75">
      <c r="B14" s="65" t="s">
        <v>949</v>
      </c>
      <c r="C14" s="67" t="s">
        <v>950</v>
      </c>
      <c r="D14" s="62" t="s">
        <v>951</v>
      </c>
      <c r="E14" s="9" t="s">
        <v>952</v>
      </c>
      <c r="F14" s="10"/>
      <c r="G14" s="10"/>
      <c r="H14" s="11"/>
      <c r="I14" s="62" t="s">
        <v>953</v>
      </c>
      <c r="J14" s="62" t="s">
        <v>954</v>
      </c>
      <c r="K14" s="62" t="s">
        <v>955</v>
      </c>
      <c r="L14" s="62" t="s">
        <v>956</v>
      </c>
      <c r="M14" s="62" t="s">
        <v>957</v>
      </c>
      <c r="N14" s="62" t="s">
        <v>958</v>
      </c>
      <c r="O14" s="62" t="s">
        <v>959</v>
      </c>
      <c r="P14" s="62" t="s">
        <v>960</v>
      </c>
      <c r="Q14" s="62" t="s">
        <v>961</v>
      </c>
    </row>
    <row r="15" spans="2:17" ht="12.75">
      <c r="B15" s="66"/>
      <c r="C15" s="68"/>
      <c r="D15" s="63"/>
      <c r="E15" s="12" t="s">
        <v>962</v>
      </c>
      <c r="F15" s="12" t="s">
        <v>963</v>
      </c>
      <c r="G15" s="12" t="s">
        <v>964</v>
      </c>
      <c r="H15" s="12" t="s">
        <v>965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227818847.01</v>
      </c>
      <c r="M16" s="34">
        <f>+Ejecución!L491</f>
        <v>10931822033.99</v>
      </c>
      <c r="N16" s="34">
        <f>+Ejecución!M491</f>
        <v>0</v>
      </c>
      <c r="O16" s="34">
        <f>+Ejecución!N491</f>
        <v>0</v>
      </c>
      <c r="P16" s="34">
        <f>+Ejecución!O491</f>
        <v>0</v>
      </c>
      <c r="Q16" s="23">
        <f>+L16/I16</f>
        <v>0.020414532101823823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227818847.01</v>
      </c>
      <c r="M17" s="24">
        <f>+Ejecución!L492</f>
        <v>10931822033.99</v>
      </c>
      <c r="N17" s="24">
        <f>+Ejecución!M492</f>
        <v>0</v>
      </c>
      <c r="O17" s="24">
        <f>+Ejecución!N492</f>
        <v>0</v>
      </c>
      <c r="P17" s="24">
        <f>+Ejecución!O492</f>
        <v>0</v>
      </c>
      <c r="Q17" s="14">
        <f>+L17/I17</f>
        <v>0.020414532101823823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2159695447.82</v>
      </c>
      <c r="M18" s="34">
        <f>+Ejecución!L510</f>
        <v>8595346485.18</v>
      </c>
      <c r="N18" s="34">
        <f>+Ejecución!M510</f>
        <v>0</v>
      </c>
      <c r="O18" s="34">
        <f>+Ejecución!N510</f>
        <v>0</v>
      </c>
      <c r="P18" s="34">
        <f>+Ejecución!O510</f>
        <v>0</v>
      </c>
      <c r="Q18" s="23">
        <f>+L18/I18</f>
        <v>0.20080771988376403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2159695447.82</v>
      </c>
      <c r="M19" s="24">
        <f>+Ejecución!L511</f>
        <v>8595346485.18</v>
      </c>
      <c r="N19" s="24">
        <f>+Ejecución!M511</f>
        <v>0</v>
      </c>
      <c r="O19" s="24">
        <f>+Ejecución!N511</f>
        <v>0</v>
      </c>
      <c r="P19" s="24">
        <f>+Ejecución!O511</f>
        <v>0</v>
      </c>
      <c r="Q19" s="14">
        <f>+L19/I19</f>
        <v>0.20080771988376403</v>
      </c>
    </row>
    <row r="21" spans="2:17" ht="12.75">
      <c r="B21" s="75" t="s">
        <v>1312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2:17" ht="12.75">
      <c r="B22" s="65" t="s">
        <v>949</v>
      </c>
      <c r="C22" s="67" t="s">
        <v>950</v>
      </c>
      <c r="D22" s="62" t="s">
        <v>951</v>
      </c>
      <c r="E22" s="9" t="s">
        <v>952</v>
      </c>
      <c r="F22" s="10"/>
      <c r="G22" s="10"/>
      <c r="H22" s="11"/>
      <c r="I22" s="62" t="s">
        <v>953</v>
      </c>
      <c r="J22" s="62" t="s">
        <v>954</v>
      </c>
      <c r="K22" s="62" t="s">
        <v>955</v>
      </c>
      <c r="L22" s="62" t="s">
        <v>956</v>
      </c>
      <c r="M22" s="62" t="s">
        <v>957</v>
      </c>
      <c r="N22" s="62" t="s">
        <v>958</v>
      </c>
      <c r="O22" s="62" t="s">
        <v>959</v>
      </c>
      <c r="P22" s="62" t="s">
        <v>960</v>
      </c>
      <c r="Q22" s="62" t="s">
        <v>961</v>
      </c>
    </row>
    <row r="23" spans="2:17" ht="12.75">
      <c r="B23" s="66"/>
      <c r="C23" s="68"/>
      <c r="D23" s="63"/>
      <c r="E23" s="12" t="s">
        <v>962</v>
      </c>
      <c r="F23" s="12" t="s">
        <v>963</v>
      </c>
      <c r="G23" s="12" t="s">
        <v>964</v>
      </c>
      <c r="H23" s="12" t="s">
        <v>965</v>
      </c>
      <c r="I23" s="63"/>
      <c r="J23" s="63"/>
      <c r="K23" s="63"/>
      <c r="L23" s="63"/>
      <c r="M23" s="63"/>
      <c r="N23" s="63"/>
      <c r="O23" s="63"/>
      <c r="P23" s="63"/>
      <c r="Q23" s="63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0</v>
      </c>
      <c r="H24" s="34">
        <f>+Ejecución!G538</f>
        <v>0</v>
      </c>
      <c r="I24" s="34">
        <f>+Ejecución!H538</f>
        <v>61009567.37</v>
      </c>
      <c r="J24" s="34">
        <f>+Ejecución!I538</f>
        <v>36000000</v>
      </c>
      <c r="K24" s="34">
        <f>+Ejecución!J538</f>
        <v>25009567.37</v>
      </c>
      <c r="L24" s="34">
        <f>+Ejecución!K538</f>
        <v>0</v>
      </c>
      <c r="M24" s="34">
        <f>+Ejecución!L538</f>
        <v>36000000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0</v>
      </c>
      <c r="H25" s="61">
        <f>+Ejecución!G539</f>
        <v>0</v>
      </c>
      <c r="I25" s="61">
        <f>+Ejecución!H539</f>
        <v>61009567.37</v>
      </c>
      <c r="J25" s="61">
        <f>+Ejecución!I539</f>
        <v>36000000</v>
      </c>
      <c r="K25" s="61">
        <f>+Ejecución!J539</f>
        <v>25009567.37</v>
      </c>
      <c r="L25" s="61">
        <f>+Ejecución!K539</f>
        <v>0</v>
      </c>
      <c r="M25" s="61">
        <f>+Ejecución!L539</f>
        <v>36000000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79" t="s">
        <v>1313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2.75">
      <c r="B35" s="65" t="s">
        <v>949</v>
      </c>
      <c r="C35" s="67" t="s">
        <v>950</v>
      </c>
      <c r="D35" s="62" t="s">
        <v>951</v>
      </c>
      <c r="E35" s="9" t="s">
        <v>952</v>
      </c>
      <c r="F35" s="10"/>
      <c r="G35" s="10"/>
      <c r="H35" s="11"/>
      <c r="I35" s="62" t="s">
        <v>953</v>
      </c>
      <c r="J35" s="62" t="s">
        <v>954</v>
      </c>
      <c r="K35" s="62" t="s">
        <v>955</v>
      </c>
      <c r="L35" s="62" t="s">
        <v>956</v>
      </c>
      <c r="M35" s="62" t="s">
        <v>957</v>
      </c>
      <c r="N35" s="62" t="s">
        <v>958</v>
      </c>
      <c r="O35" s="62" t="s">
        <v>959</v>
      </c>
      <c r="P35" s="62" t="s">
        <v>960</v>
      </c>
      <c r="Q35" s="62" t="s">
        <v>961</v>
      </c>
    </row>
    <row r="36" spans="2:17" ht="12.75">
      <c r="B36" s="66"/>
      <c r="C36" s="68"/>
      <c r="D36" s="63"/>
      <c r="E36" s="12" t="s">
        <v>962</v>
      </c>
      <c r="F36" s="12" t="s">
        <v>963</v>
      </c>
      <c r="G36" s="12" t="s">
        <v>964</v>
      </c>
      <c r="H36" s="12" t="s">
        <v>965</v>
      </c>
      <c r="I36" s="63"/>
      <c r="J36" s="63"/>
      <c r="K36" s="63"/>
      <c r="L36" s="63"/>
      <c r="M36" s="63"/>
      <c r="N36" s="63"/>
      <c r="O36" s="63"/>
      <c r="P36" s="63"/>
      <c r="Q36" s="63"/>
    </row>
    <row r="37" spans="2:17" ht="12.75">
      <c r="B37" s="84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380243040</v>
      </c>
      <c r="K37" s="17">
        <f t="shared" si="2"/>
        <v>44644960</v>
      </c>
      <c r="L37" s="17">
        <f t="shared" si="2"/>
        <v>192983040</v>
      </c>
      <c r="M37" s="17">
        <f t="shared" si="2"/>
        <v>187260000</v>
      </c>
      <c r="N37" s="17">
        <f t="shared" si="2"/>
        <v>109109440</v>
      </c>
      <c r="O37" s="17">
        <f t="shared" si="2"/>
        <v>99289440</v>
      </c>
      <c r="P37" s="17">
        <f t="shared" si="2"/>
        <v>9820000</v>
      </c>
      <c r="Q37" s="14">
        <f>+L37/I37</f>
        <v>0.4541974355594886</v>
      </c>
    </row>
    <row r="38" spans="2:17" ht="12.75">
      <c r="B38" s="85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2387514294.83</v>
      </c>
      <c r="M38" s="17">
        <f t="shared" si="3"/>
        <v>19527168519.17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0.10894587501420544</v>
      </c>
    </row>
    <row r="39" spans="2:17" ht="12.75">
      <c r="B39" s="86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0</v>
      </c>
      <c r="H39" s="17">
        <f t="shared" si="4"/>
        <v>0</v>
      </c>
      <c r="I39" s="17">
        <f t="shared" si="4"/>
        <v>8532102415.18</v>
      </c>
      <c r="J39" s="17">
        <f t="shared" si="4"/>
        <v>1661460011.86</v>
      </c>
      <c r="K39" s="17">
        <f t="shared" si="4"/>
        <v>6870642403.32</v>
      </c>
      <c r="L39" s="17">
        <f t="shared" si="4"/>
        <v>1625460011.86</v>
      </c>
      <c r="M39" s="17">
        <f t="shared" si="4"/>
        <v>36000000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0.1905110760236588</v>
      </c>
    </row>
    <row r="40" spans="2:17" ht="12.75">
      <c r="B40" s="80" t="s">
        <v>1314</v>
      </c>
      <c r="C40" s="80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0</v>
      </c>
      <c r="H40" s="18">
        <f t="shared" si="5"/>
        <v>0</v>
      </c>
      <c r="I40" s="18">
        <f t="shared" si="5"/>
        <v>30871673229.18</v>
      </c>
      <c r="J40" s="18">
        <f t="shared" si="5"/>
        <v>23956385865.86</v>
      </c>
      <c r="K40" s="18">
        <f t="shared" si="5"/>
        <v>6915287363.32</v>
      </c>
      <c r="L40" s="18">
        <f t="shared" si="5"/>
        <v>4205957346.6899996</v>
      </c>
      <c r="M40" s="18">
        <f t="shared" si="5"/>
        <v>19750428519.17</v>
      </c>
      <c r="N40" s="18">
        <f t="shared" si="5"/>
        <v>1734569451.86</v>
      </c>
      <c r="O40" s="18">
        <f t="shared" si="5"/>
        <v>1724749451.86</v>
      </c>
      <c r="P40" s="18">
        <f t="shared" si="5"/>
        <v>9820000</v>
      </c>
      <c r="Q40" s="35">
        <f>+L40/I40</f>
        <v>0.1362400189800699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37:B39"/>
    <mergeCell ref="B40:C40"/>
    <mergeCell ref="L35:L36"/>
    <mergeCell ref="M35:M36"/>
    <mergeCell ref="N35:N36"/>
    <mergeCell ref="O35:O36"/>
    <mergeCell ref="J35:J36"/>
    <mergeCell ref="K35:K3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75" t="s">
        <v>1317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3188585140</v>
      </c>
      <c r="K5" s="34">
        <f>+Ejecución!J356</f>
        <v>1044019748</v>
      </c>
      <c r="L5" s="34">
        <f>+Ejecución!K356</f>
        <v>1559705138</v>
      </c>
      <c r="M5" s="34">
        <f>+Ejecución!L356</f>
        <v>1628880002</v>
      </c>
      <c r="N5" s="34">
        <f>+Ejecución!M356</f>
        <v>477550227</v>
      </c>
      <c r="O5" s="34">
        <f>+Ejecución!N356</f>
        <v>462003227</v>
      </c>
      <c r="P5" s="34">
        <f>+Ejecución!O356</f>
        <v>15547000</v>
      </c>
      <c r="Q5" s="23">
        <f aca="true" t="shared" si="0" ref="Q5:Q10">+L5/I5</f>
        <v>0.3684976933287518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1688585140</v>
      </c>
      <c r="K6" s="24">
        <f>+Ejecución!J357</f>
        <v>316598704</v>
      </c>
      <c r="L6" s="24">
        <f>+Ejecución!K357</f>
        <v>834673885</v>
      </c>
      <c r="M6" s="24">
        <f>+Ejecución!L357</f>
        <v>853911255</v>
      </c>
      <c r="N6" s="24">
        <f>+Ejecución!M357</f>
        <v>243079308</v>
      </c>
      <c r="O6" s="24">
        <f>+Ejecución!N357</f>
        <v>240079308</v>
      </c>
      <c r="P6" s="24">
        <f>+Ejecución!O357</f>
        <v>3000000</v>
      </c>
      <c r="Q6" s="14">
        <f t="shared" si="0"/>
        <v>0.4162580341436264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725031253</v>
      </c>
      <c r="M7" s="24">
        <f>+Ejecución!L358</f>
        <v>774968747</v>
      </c>
      <c r="N7" s="24">
        <f>+Ejecución!M358</f>
        <v>234470919</v>
      </c>
      <c r="O7" s="24">
        <f>+Ejecución!N358</f>
        <v>221923919</v>
      </c>
      <c r="P7" s="24">
        <f>+Ejecución!O358</f>
        <v>12547000</v>
      </c>
      <c r="Q7" s="14">
        <f t="shared" si="0"/>
        <v>0.48335416866666664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21678670</v>
      </c>
      <c r="K9" s="34">
        <f>+Ejecución!J360</f>
        <v>56321330</v>
      </c>
      <c r="L9" s="34">
        <f>+Ejecución!K360</f>
        <v>21678670</v>
      </c>
      <c r="M9" s="34">
        <f>+Ejecución!L360</f>
        <v>0</v>
      </c>
      <c r="N9" s="34">
        <f>+Ejecución!M360</f>
        <v>0</v>
      </c>
      <c r="O9" s="34">
        <f>+Ejecución!N360</f>
        <v>0</v>
      </c>
      <c r="P9" s="34">
        <f>+Ejecución!O360</f>
        <v>0</v>
      </c>
      <c r="Q9" s="23">
        <f t="shared" si="0"/>
        <v>0.2779316666666667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21678670</v>
      </c>
      <c r="K10" s="24">
        <f>+Ejecución!J361</f>
        <v>56321330</v>
      </c>
      <c r="L10" s="24">
        <f>+Ejecución!K361</f>
        <v>21678670</v>
      </c>
      <c r="M10" s="24">
        <f>+Ejecución!L361</f>
        <v>0</v>
      </c>
      <c r="N10" s="24">
        <f>+Ejecución!M361</f>
        <v>0</v>
      </c>
      <c r="O10" s="24">
        <f>+Ejecución!N361</f>
        <v>0</v>
      </c>
      <c r="P10" s="24">
        <f>+Ejecución!O361</f>
        <v>0</v>
      </c>
      <c r="Q10" s="14">
        <f t="shared" si="0"/>
        <v>0.2779316666666667</v>
      </c>
    </row>
    <row r="12" spans="2:17" ht="12.75">
      <c r="B12" s="75" t="s">
        <v>1316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2:17" ht="12.75">
      <c r="B13" s="65" t="s">
        <v>949</v>
      </c>
      <c r="C13" s="67" t="s">
        <v>950</v>
      </c>
      <c r="D13" s="62" t="s">
        <v>951</v>
      </c>
      <c r="E13" s="9" t="s">
        <v>952</v>
      </c>
      <c r="F13" s="10"/>
      <c r="G13" s="10"/>
      <c r="H13" s="11"/>
      <c r="I13" s="62" t="s">
        <v>953</v>
      </c>
      <c r="J13" s="62" t="s">
        <v>954</v>
      </c>
      <c r="K13" s="62" t="s">
        <v>955</v>
      </c>
      <c r="L13" s="62" t="s">
        <v>956</v>
      </c>
      <c r="M13" s="62" t="s">
        <v>957</v>
      </c>
      <c r="N13" s="62" t="s">
        <v>958</v>
      </c>
      <c r="O13" s="62" t="s">
        <v>959</v>
      </c>
      <c r="P13" s="62" t="s">
        <v>960</v>
      </c>
      <c r="Q13" s="62" t="s">
        <v>961</v>
      </c>
    </row>
    <row r="14" spans="2:17" ht="12.75">
      <c r="B14" s="66"/>
      <c r="C14" s="68"/>
      <c r="D14" s="63"/>
      <c r="E14" s="12" t="s">
        <v>962</v>
      </c>
      <c r="F14" s="12" t="s">
        <v>963</v>
      </c>
      <c r="G14" s="12" t="s">
        <v>964</v>
      </c>
      <c r="H14" s="12" t="s">
        <v>965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34400000</v>
      </c>
      <c r="K15" s="34">
        <f>+Ejecución!J430</f>
        <v>920146884.42</v>
      </c>
      <c r="L15" s="34">
        <f>+Ejecución!K430</f>
        <v>0</v>
      </c>
      <c r="M15" s="34">
        <f>+Ejecución!L430</f>
        <v>34400000</v>
      </c>
      <c r="N15" s="34"/>
      <c r="O15" s="34"/>
      <c r="P15" s="34"/>
      <c r="Q15" s="23">
        <f>+L15/I15</f>
        <v>0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34400000</v>
      </c>
      <c r="K16" s="24">
        <f>+Ejecución!J431</f>
        <v>235993884.42</v>
      </c>
      <c r="L16" s="24">
        <f>+Ejecución!K431</f>
        <v>0</v>
      </c>
      <c r="M16" s="24">
        <f>+Ejecución!L431</f>
        <v>34400000</v>
      </c>
      <c r="N16" s="24"/>
      <c r="O16" s="24"/>
      <c r="P16" s="24"/>
      <c r="Q16" s="60">
        <f>+L16/I16</f>
        <v>0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0</v>
      </c>
      <c r="K17" s="24">
        <f>+Ejecución!J432</f>
        <v>684153000</v>
      </c>
      <c r="L17" s="24">
        <f>+Ejecución!K432</f>
        <v>0</v>
      </c>
      <c r="M17" s="24">
        <f>+Ejecución!L432</f>
        <v>0</v>
      </c>
      <c r="N17" s="24"/>
      <c r="O17" s="24"/>
      <c r="P17" s="24"/>
      <c r="Q17" s="60">
        <f>+L17/I17</f>
        <v>0</v>
      </c>
    </row>
    <row r="19" spans="2:17" ht="12.75">
      <c r="B19" s="75" t="s">
        <v>1321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2:17" ht="12.75">
      <c r="B20" s="65" t="s">
        <v>949</v>
      </c>
      <c r="C20" s="67" t="s">
        <v>950</v>
      </c>
      <c r="D20" s="62" t="s">
        <v>951</v>
      </c>
      <c r="E20" s="9" t="s">
        <v>952</v>
      </c>
      <c r="F20" s="10"/>
      <c r="G20" s="10"/>
      <c r="H20" s="11"/>
      <c r="I20" s="62" t="s">
        <v>953</v>
      </c>
      <c r="J20" s="62" t="s">
        <v>954</v>
      </c>
      <c r="K20" s="62" t="s">
        <v>955</v>
      </c>
      <c r="L20" s="62" t="s">
        <v>956</v>
      </c>
      <c r="M20" s="62" t="s">
        <v>957</v>
      </c>
      <c r="N20" s="62" t="s">
        <v>958</v>
      </c>
      <c r="O20" s="62" t="s">
        <v>959</v>
      </c>
      <c r="P20" s="62" t="s">
        <v>960</v>
      </c>
      <c r="Q20" s="62" t="s">
        <v>961</v>
      </c>
    </row>
    <row r="21" spans="2:17" ht="12.75">
      <c r="B21" s="66"/>
      <c r="C21" s="68"/>
      <c r="D21" s="63"/>
      <c r="E21" s="12" t="s">
        <v>962</v>
      </c>
      <c r="F21" s="12" t="s">
        <v>963</v>
      </c>
      <c r="G21" s="12" t="s">
        <v>964</v>
      </c>
      <c r="H21" s="12" t="s">
        <v>965</v>
      </c>
      <c r="I21" s="63"/>
      <c r="J21" s="63"/>
      <c r="K21" s="63"/>
      <c r="L21" s="63"/>
      <c r="M21" s="63"/>
      <c r="N21" s="63"/>
      <c r="O21" s="63"/>
      <c r="P21" s="63"/>
      <c r="Q21" s="63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0</v>
      </c>
      <c r="G22" s="34">
        <f>+Ejecución!F499</f>
        <v>0</v>
      </c>
      <c r="H22" s="34">
        <f>+Ejecución!G499</f>
        <v>0</v>
      </c>
      <c r="I22" s="34">
        <f>+Ejecución!H499</f>
        <v>1817644052</v>
      </c>
      <c r="J22" s="34">
        <f>+Ejecución!I499</f>
        <v>0</v>
      </c>
      <c r="K22" s="34">
        <f>+Ejecución!J499</f>
        <v>1817644052</v>
      </c>
      <c r="L22" s="34">
        <f>+Ejecución!K499</f>
        <v>0</v>
      </c>
      <c r="M22" s="34">
        <f>+Ejecución!L499</f>
        <v>0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0</v>
      </c>
      <c r="G23" s="24">
        <f>+Ejecución!F500</f>
        <v>0</v>
      </c>
      <c r="H23" s="24">
        <f>+Ejecución!G500</f>
        <v>0</v>
      </c>
      <c r="I23" s="24">
        <f>+Ejecución!H500</f>
        <v>1763864730.81</v>
      </c>
      <c r="J23" s="24">
        <f>+Ejecución!I500</f>
        <v>0</v>
      </c>
      <c r="K23" s="24">
        <f>+Ejecución!J500</f>
        <v>1763864730.81</v>
      </c>
      <c r="L23" s="24">
        <f>+Ejecución!K500</f>
        <v>0</v>
      </c>
      <c r="M23" s="24">
        <f>+Ejecución!L500</f>
        <v>0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0</v>
      </c>
      <c r="G24" s="24">
        <f>+Ejecución!F501</f>
        <v>0</v>
      </c>
      <c r="H24" s="24">
        <f>+Ejecución!G501</f>
        <v>0</v>
      </c>
      <c r="I24" s="24">
        <f>+Ejecución!H501</f>
        <v>53779321.19</v>
      </c>
      <c r="J24" s="24">
        <f>+Ejecución!I501</f>
        <v>0</v>
      </c>
      <c r="K24" s="24">
        <f>+Ejecución!J501</f>
        <v>53779321.19</v>
      </c>
      <c r="L24" s="24">
        <f>+Ejecución!K501</f>
        <v>0</v>
      </c>
      <c r="M24" s="24">
        <f>+Ejecución!L501</f>
        <v>0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75" t="s">
        <v>1320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2:17" ht="12.75">
      <c r="B27" s="65" t="s">
        <v>949</v>
      </c>
      <c r="C27" s="67" t="s">
        <v>950</v>
      </c>
      <c r="D27" s="62" t="s">
        <v>951</v>
      </c>
      <c r="E27" s="9" t="s">
        <v>952</v>
      </c>
      <c r="F27" s="10"/>
      <c r="G27" s="10"/>
      <c r="H27" s="11"/>
      <c r="I27" s="62" t="s">
        <v>953</v>
      </c>
      <c r="J27" s="62" t="s">
        <v>954</v>
      </c>
      <c r="K27" s="62" t="s">
        <v>955</v>
      </c>
      <c r="L27" s="62" t="s">
        <v>956</v>
      </c>
      <c r="M27" s="62" t="s">
        <v>957</v>
      </c>
      <c r="N27" s="62" t="s">
        <v>958</v>
      </c>
      <c r="O27" s="62" t="s">
        <v>959</v>
      </c>
      <c r="P27" s="62" t="s">
        <v>960</v>
      </c>
      <c r="Q27" s="62" t="s">
        <v>961</v>
      </c>
    </row>
    <row r="28" spans="2:17" ht="12.75">
      <c r="B28" s="66"/>
      <c r="C28" s="68"/>
      <c r="D28" s="63"/>
      <c r="E28" s="12" t="s">
        <v>962</v>
      </c>
      <c r="F28" s="12" t="s">
        <v>963</v>
      </c>
      <c r="G28" s="12" t="s">
        <v>964</v>
      </c>
      <c r="H28" s="12" t="s">
        <v>965</v>
      </c>
      <c r="I28" s="63"/>
      <c r="J28" s="63"/>
      <c r="K28" s="63"/>
      <c r="L28" s="63"/>
      <c r="M28" s="63"/>
      <c r="N28" s="63"/>
      <c r="O28" s="63"/>
      <c r="P28" s="63"/>
      <c r="Q28" s="63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0</v>
      </c>
      <c r="G29" s="34">
        <f>+Ejecución!F569</f>
        <v>0</v>
      </c>
      <c r="H29" s="34">
        <f>+Ejecución!G569</f>
        <v>0</v>
      </c>
      <c r="I29" s="34">
        <f>+Ejecución!H569</f>
        <v>477364683.34</v>
      </c>
      <c r="J29" s="34">
        <f>+Ejecución!I569</f>
        <v>0</v>
      </c>
      <c r="K29" s="34">
        <f>+Ejecución!J569</f>
        <v>477364683.34</v>
      </c>
      <c r="L29" s="34">
        <f>+Ejecución!K569</f>
        <v>0</v>
      </c>
      <c r="M29" s="34">
        <f>+Ejecución!L569</f>
        <v>0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0</v>
      </c>
      <c r="G30" s="24">
        <f>+Ejecución!F570</f>
        <v>0</v>
      </c>
      <c r="H30" s="24">
        <f>+Ejecución!G570</f>
        <v>0</v>
      </c>
      <c r="I30" s="24">
        <f>+Ejecución!H570</f>
        <v>100000000</v>
      </c>
      <c r="J30" s="24">
        <f>+Ejecución!I570</f>
        <v>0</v>
      </c>
      <c r="K30" s="24">
        <f>+Ejecución!J570</f>
        <v>100000000</v>
      </c>
      <c r="L30" s="24">
        <f>+Ejecución!K570</f>
        <v>0</v>
      </c>
      <c r="M30" s="24">
        <f>+Ejecución!L570</f>
        <v>0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79" t="s">
        <v>1322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2.75">
      <c r="B34" s="65" t="s">
        <v>949</v>
      </c>
      <c r="C34" s="67" t="s">
        <v>950</v>
      </c>
      <c r="D34" s="62" t="s">
        <v>951</v>
      </c>
      <c r="E34" s="9" t="s">
        <v>952</v>
      </c>
      <c r="F34" s="10"/>
      <c r="G34" s="10"/>
      <c r="H34" s="11"/>
      <c r="I34" s="62" t="s">
        <v>953</v>
      </c>
      <c r="J34" s="62" t="s">
        <v>954</v>
      </c>
      <c r="K34" s="62" t="s">
        <v>955</v>
      </c>
      <c r="L34" s="62" t="s">
        <v>956</v>
      </c>
      <c r="M34" s="62" t="s">
        <v>957</v>
      </c>
      <c r="N34" s="62" t="s">
        <v>958</v>
      </c>
      <c r="O34" s="62" t="s">
        <v>959</v>
      </c>
      <c r="P34" s="62" t="s">
        <v>960</v>
      </c>
      <c r="Q34" s="62" t="s">
        <v>961</v>
      </c>
    </row>
    <row r="35" spans="2:17" ht="12.75">
      <c r="B35" s="66"/>
      <c r="C35" s="68"/>
      <c r="D35" s="63"/>
      <c r="E35" s="12" t="s">
        <v>962</v>
      </c>
      <c r="F35" s="12" t="s">
        <v>963</v>
      </c>
      <c r="G35" s="12" t="s">
        <v>964</v>
      </c>
      <c r="H35" s="12" t="s">
        <v>965</v>
      </c>
      <c r="I35" s="63"/>
      <c r="J35" s="63"/>
      <c r="K35" s="63"/>
      <c r="L35" s="63"/>
      <c r="M35" s="63"/>
      <c r="N35" s="63"/>
      <c r="O35" s="63"/>
      <c r="P35" s="63"/>
      <c r="Q35" s="63"/>
    </row>
    <row r="36" spans="2:17" ht="12.75">
      <c r="B36" s="84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3210263810</v>
      </c>
      <c r="K36" s="17">
        <f t="shared" si="1"/>
        <v>1100341078</v>
      </c>
      <c r="L36" s="17">
        <f t="shared" si="1"/>
        <v>1581383808</v>
      </c>
      <c r="M36" s="17">
        <f t="shared" si="1"/>
        <v>1628880002</v>
      </c>
      <c r="N36" s="17">
        <f t="shared" si="1"/>
        <v>477550227</v>
      </c>
      <c r="O36" s="17">
        <f t="shared" si="1"/>
        <v>462003227</v>
      </c>
      <c r="P36" s="17">
        <f t="shared" si="1"/>
        <v>15547000</v>
      </c>
      <c r="Q36" s="14">
        <f>+L36/I36</f>
        <v>0.36685890938469146</v>
      </c>
    </row>
    <row r="37" spans="2:17" ht="12.75">
      <c r="B37" s="85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34400000</v>
      </c>
      <c r="K37" s="17">
        <f t="shared" si="2"/>
        <v>920146884.42</v>
      </c>
      <c r="L37" s="17">
        <f t="shared" si="2"/>
        <v>0</v>
      </c>
      <c r="M37" s="17">
        <f t="shared" si="2"/>
        <v>34400000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</v>
      </c>
    </row>
    <row r="38" spans="2:17" ht="12.75">
      <c r="B38" s="85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1817644052</v>
      </c>
      <c r="J38" s="17">
        <f t="shared" si="3"/>
        <v>0</v>
      </c>
      <c r="K38" s="17">
        <f t="shared" si="3"/>
        <v>1817644052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86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0</v>
      </c>
      <c r="G39" s="17">
        <f t="shared" si="4"/>
        <v>0</v>
      </c>
      <c r="H39" s="17">
        <f t="shared" si="4"/>
        <v>0</v>
      </c>
      <c r="I39" s="17">
        <f t="shared" si="4"/>
        <v>477364683.34</v>
      </c>
      <c r="J39" s="17">
        <f t="shared" si="4"/>
        <v>0</v>
      </c>
      <c r="K39" s="17">
        <f t="shared" si="4"/>
        <v>477364683.34</v>
      </c>
      <c r="L39" s="17">
        <f t="shared" si="4"/>
        <v>0</v>
      </c>
      <c r="M39" s="17">
        <f t="shared" si="4"/>
        <v>0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80" t="s">
        <v>1323</v>
      </c>
      <c r="C40" s="80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0</v>
      </c>
      <c r="G40" s="18">
        <f t="shared" si="5"/>
        <v>0</v>
      </c>
      <c r="H40" s="18">
        <f t="shared" si="5"/>
        <v>0</v>
      </c>
      <c r="I40" s="18">
        <f t="shared" si="5"/>
        <v>7560160507.76</v>
      </c>
      <c r="J40" s="18">
        <f t="shared" si="5"/>
        <v>3244663810</v>
      </c>
      <c r="K40" s="18">
        <f t="shared" si="5"/>
        <v>4315496697.76</v>
      </c>
      <c r="L40" s="18">
        <f t="shared" si="5"/>
        <v>1581383808</v>
      </c>
      <c r="M40" s="18">
        <f t="shared" si="5"/>
        <v>1663280002</v>
      </c>
      <c r="N40" s="18">
        <f t="shared" si="5"/>
        <v>477550227</v>
      </c>
      <c r="O40" s="18">
        <f t="shared" si="5"/>
        <v>462003227</v>
      </c>
      <c r="P40" s="18">
        <f t="shared" si="5"/>
        <v>15547000</v>
      </c>
      <c r="Q40" s="35">
        <f>+L40/I40</f>
        <v>0.2091733113836426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J34:J35"/>
    <mergeCell ref="K34:K35"/>
    <mergeCell ref="L34:L35"/>
    <mergeCell ref="M34:M35"/>
    <mergeCell ref="N34:N35"/>
    <mergeCell ref="L27:L28"/>
    <mergeCell ref="M27:M28"/>
    <mergeCell ref="N27:N28"/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89" t="s">
        <v>1487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4" spans="2:16" ht="12.75" customHeight="1">
      <c r="B4" s="69" t="s">
        <v>1333</v>
      </c>
      <c r="C4" s="69" t="s">
        <v>951</v>
      </c>
      <c r="D4" s="72" t="s">
        <v>952</v>
      </c>
      <c r="E4" s="73"/>
      <c r="F4" s="73"/>
      <c r="G4" s="74"/>
      <c r="H4" s="69" t="s">
        <v>953</v>
      </c>
      <c r="I4" s="69" t="s">
        <v>954</v>
      </c>
      <c r="J4" s="69" t="s">
        <v>955</v>
      </c>
      <c r="K4" s="69" t="s">
        <v>956</v>
      </c>
      <c r="L4" s="69" t="s">
        <v>957</v>
      </c>
      <c r="M4" s="69" t="s">
        <v>958</v>
      </c>
      <c r="N4" s="69" t="s">
        <v>959</v>
      </c>
      <c r="O4" s="69" t="s">
        <v>960</v>
      </c>
      <c r="P4" s="69" t="s">
        <v>961</v>
      </c>
    </row>
    <row r="5" spans="2:16" ht="12.75">
      <c r="B5" s="70"/>
      <c r="C5" s="70"/>
      <c r="D5" s="47" t="s">
        <v>962</v>
      </c>
      <c r="E5" s="47" t="s">
        <v>963</v>
      </c>
      <c r="F5" s="47" t="s">
        <v>964</v>
      </c>
      <c r="G5" s="47" t="s">
        <v>965</v>
      </c>
      <c r="H5" s="70"/>
      <c r="I5" s="70"/>
      <c r="J5" s="70"/>
      <c r="K5" s="70"/>
      <c r="L5" s="70"/>
      <c r="M5" s="70"/>
      <c r="N5" s="70"/>
      <c r="O5" s="70"/>
      <c r="P5" s="71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691673202</v>
      </c>
      <c r="G6" s="24">
        <f>+General!H59</f>
        <v>0</v>
      </c>
      <c r="H6" s="24">
        <f>+General!I59</f>
        <v>4874217202</v>
      </c>
      <c r="I6" s="24">
        <f>+General!J59</f>
        <v>3038777946.7799997</v>
      </c>
      <c r="J6" s="24">
        <f>+General!K59</f>
        <v>1835439255.22</v>
      </c>
      <c r="K6" s="24">
        <f>+General!L59</f>
        <v>1978945968.83</v>
      </c>
      <c r="L6" s="24">
        <f>+General!M59</f>
        <v>1059831977.95</v>
      </c>
      <c r="M6" s="24">
        <f>+General!N59</f>
        <v>527867695.63</v>
      </c>
      <c r="N6" s="24">
        <f>+General!O59</f>
        <v>418780176.63</v>
      </c>
      <c r="O6" s="24">
        <f>+General!P59</f>
        <v>109087519</v>
      </c>
      <c r="P6" s="14">
        <f>+K6/H6</f>
        <v>0.406002828109095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2136991578</v>
      </c>
      <c r="G7" s="24">
        <f>+'Comercializacion de Licores'!H15</f>
        <v>2136991578</v>
      </c>
      <c r="H7" s="24">
        <f>+'Comercializacion de Licores'!I15</f>
        <v>26819389352</v>
      </c>
      <c r="I7" s="24">
        <f>+'Comercializacion de Licores'!J15</f>
        <v>25318704484</v>
      </c>
      <c r="J7" s="24">
        <f>+'Comercializacion de Licores'!K15</f>
        <v>1500684868</v>
      </c>
      <c r="K7" s="24">
        <f>+'Comercializacion de Licores'!L15</f>
        <v>19814906918.5</v>
      </c>
      <c r="L7" s="24">
        <f>+'Comercializacion de Licores'!M15</f>
        <v>5503797565.5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0.738827668983535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2054340407</v>
      </c>
      <c r="J8" s="24">
        <f t="shared" si="1"/>
        <v>1634031323.72</v>
      </c>
      <c r="K8" s="24">
        <f t="shared" si="1"/>
        <v>159924290</v>
      </c>
      <c r="L8" s="24">
        <f t="shared" si="1"/>
        <v>1894416117</v>
      </c>
      <c r="M8" s="24"/>
      <c r="N8" s="24"/>
      <c r="O8" s="24"/>
      <c r="P8" s="14">
        <f t="shared" si="0"/>
        <v>0.043359048836647894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196818594</v>
      </c>
      <c r="J9" s="24">
        <f>+Gobierno!K29</f>
        <v>293181406</v>
      </c>
      <c r="K9" s="24">
        <f>+Gobierno!L29</f>
        <v>83895490</v>
      </c>
      <c r="L9" s="24">
        <f>+Gobierno!M29</f>
        <v>112923104</v>
      </c>
      <c r="M9" s="24">
        <f>+Gobierno!N29</f>
        <v>47519404</v>
      </c>
      <c r="N9" s="24">
        <f>+Gobierno!O29</f>
        <v>38392102</v>
      </c>
      <c r="O9" s="24">
        <f>+Gobierno!P29</f>
        <v>9127302</v>
      </c>
      <c r="P9" s="14">
        <f t="shared" si="0"/>
        <v>0.1712152857142857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1857521813</v>
      </c>
      <c r="J10" s="24">
        <f>+Gobierno!K30+Gobierno!K31</f>
        <v>1340849917.72</v>
      </c>
      <c r="K10" s="24">
        <f>+Gobierno!L30+Gobierno!L31</f>
        <v>76028800</v>
      </c>
      <c r="L10" s="24">
        <f>+Gobierno!M30+Gobierno!M31</f>
        <v>1781493013</v>
      </c>
      <c r="M10" s="24">
        <f>+Gobierno!N30+Gobierno!N31</f>
        <v>0</v>
      </c>
      <c r="N10" s="24">
        <f>+Gobierno!O30+Gobierno!O31</f>
        <v>0</v>
      </c>
      <c r="O10" s="24">
        <f>+Gobierno!P30+Gobierno!P31</f>
        <v>0</v>
      </c>
      <c r="P10" s="14">
        <f t="shared" si="0"/>
        <v>0.023771095545196307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360267943</v>
      </c>
      <c r="J11" s="24">
        <f>+Transito!K21</f>
        <v>946182362</v>
      </c>
      <c r="K11" s="24">
        <f>+Transito!L21</f>
        <v>239180634</v>
      </c>
      <c r="L11" s="24">
        <f>+Transito!M21</f>
        <v>121087309</v>
      </c>
      <c r="M11" s="24">
        <f>+Transito!N21</f>
        <v>64090505</v>
      </c>
      <c r="N11" s="24">
        <f>+Transito!O21</f>
        <v>59387012</v>
      </c>
      <c r="O11" s="24">
        <f>+Transito!P21</f>
        <v>4703493</v>
      </c>
      <c r="P11" s="14">
        <f t="shared" si="0"/>
        <v>0.1830767179468032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210243438652.76</v>
      </c>
      <c r="I12" s="24">
        <f t="shared" si="2"/>
        <v>130738852973.59</v>
      </c>
      <c r="J12" s="24">
        <f t="shared" si="2"/>
        <v>79504585679.17</v>
      </c>
      <c r="K12" s="24">
        <f t="shared" si="2"/>
        <v>115536866983.59</v>
      </c>
      <c r="L12" s="24">
        <f t="shared" si="2"/>
        <v>15201985990</v>
      </c>
      <c r="M12" s="24"/>
      <c r="N12" s="24"/>
      <c r="O12" s="24"/>
      <c r="P12" s="14">
        <f t="shared" si="0"/>
        <v>0.5495385146093037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3485111283</v>
      </c>
      <c r="J13" s="24">
        <f>+Salud!K27+Salud!K28</f>
        <v>5113407944.22</v>
      </c>
      <c r="K13" s="24">
        <f>+Salud!L27+Salud!L28</f>
        <v>3485111283</v>
      </c>
      <c r="L13" s="24">
        <f>+Salud!M27+Salud!M28</f>
        <v>0</v>
      </c>
      <c r="M13" s="24"/>
      <c r="N13" s="24"/>
      <c r="O13" s="24"/>
      <c r="P13" s="14">
        <f t="shared" si="0"/>
        <v>0.4053152863771378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0</v>
      </c>
      <c r="F14" s="24">
        <f>+Salud!G29</f>
        <v>0</v>
      </c>
      <c r="G14" s="24">
        <f>+Salud!H29</f>
        <v>0</v>
      </c>
      <c r="H14" s="24">
        <f>+Salud!I29</f>
        <v>201644919425.54</v>
      </c>
      <c r="I14" s="24">
        <f>+Salud!J29</f>
        <v>127253741690.59</v>
      </c>
      <c r="J14" s="24">
        <f>+Salud!K29</f>
        <v>74391177734.95</v>
      </c>
      <c r="K14" s="24">
        <f>+Salud!L29</f>
        <v>112051755700.59</v>
      </c>
      <c r="L14" s="24">
        <f>+Salud!M29</f>
        <v>15201985990</v>
      </c>
      <c r="M14" s="24"/>
      <c r="N14" s="24"/>
      <c r="O14" s="24"/>
      <c r="P14" s="14">
        <f t="shared" si="0"/>
        <v>0.5556884647518558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140615156986</v>
      </c>
      <c r="J15" s="24">
        <f t="shared" si="3"/>
        <v>321248661591.17</v>
      </c>
      <c r="K15" s="24">
        <f t="shared" si="3"/>
        <v>129945321461</v>
      </c>
      <c r="L15" s="24">
        <f t="shared" si="3"/>
        <v>10669835525</v>
      </c>
      <c r="M15" s="24"/>
      <c r="N15" s="24"/>
      <c r="O15" s="24"/>
      <c r="P15" s="14">
        <f t="shared" si="0"/>
        <v>0.281349861656869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989436098</v>
      </c>
      <c r="J16" s="24">
        <f>+Educación!K30</f>
        <v>4884684650</v>
      </c>
      <c r="K16" s="24">
        <f>+Educación!L30</f>
        <v>785881250</v>
      </c>
      <c r="L16" s="24">
        <f>+Educación!M30</f>
        <v>203554848</v>
      </c>
      <c r="M16" s="24"/>
      <c r="N16" s="24"/>
      <c r="O16" s="24"/>
      <c r="P16" s="14">
        <f t="shared" si="0"/>
        <v>0.13378704383418985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139625720888</v>
      </c>
      <c r="J17" s="24">
        <f>+Educación!K31+Educación!K32</f>
        <v>316363976941.17</v>
      </c>
      <c r="K17" s="24">
        <f>+Educación!L31+Educación!L32</f>
        <v>129159440211</v>
      </c>
      <c r="L17" s="24">
        <f>+Educación!M31+Educación!M32</f>
        <v>10466280677</v>
      </c>
      <c r="M17" s="24"/>
      <c r="N17" s="24"/>
      <c r="O17" s="24"/>
      <c r="P17" s="14">
        <f t="shared" si="0"/>
        <v>0.28325078576531293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1598895000</v>
      </c>
      <c r="J18" s="24">
        <f t="shared" si="4"/>
        <v>3195413139.29</v>
      </c>
      <c r="K18" s="24">
        <f t="shared" si="4"/>
        <v>1167164440</v>
      </c>
      <c r="L18" s="24">
        <f t="shared" si="4"/>
        <v>431730560</v>
      </c>
      <c r="M18" s="24">
        <f t="shared" si="4"/>
        <v>13112000</v>
      </c>
      <c r="N18" s="24">
        <f t="shared" si="4"/>
        <v>13112000</v>
      </c>
      <c r="O18" s="24">
        <f t="shared" si="4"/>
        <v>0</v>
      </c>
      <c r="P18" s="14">
        <f t="shared" si="0"/>
        <v>0.24344793995090355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1598895000</v>
      </c>
      <c r="J19" s="24">
        <f>+'Inclusión Social'!K27</f>
        <v>3001105000</v>
      </c>
      <c r="K19" s="24">
        <f>+'Inclusión Social'!L27</f>
        <v>1167164440</v>
      </c>
      <c r="L19" s="24">
        <f>+'Inclusión Social'!M27</f>
        <v>431730560</v>
      </c>
      <c r="M19" s="24"/>
      <c r="N19" s="24"/>
      <c r="O19" s="24"/>
      <c r="P19" s="14">
        <f>+K19/H19</f>
        <v>0.2537314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13112000</v>
      </c>
      <c r="N20" s="24">
        <f>+'Inclusión Social'!O28</f>
        <v>13112000</v>
      </c>
      <c r="O20" s="24">
        <f>+'Inclusión Social'!P28</f>
        <v>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719432400</v>
      </c>
      <c r="J21" s="24">
        <f>+Victimas!K16</f>
        <v>170567600</v>
      </c>
      <c r="K21" s="24">
        <f>+Victimas!L16</f>
        <v>245938000</v>
      </c>
      <c r="L21" s="24">
        <f>+Victimas!M16</f>
        <v>473494400</v>
      </c>
      <c r="M21" s="24"/>
      <c r="N21" s="24"/>
      <c r="O21" s="24"/>
      <c r="P21" s="14">
        <f t="shared" si="0"/>
        <v>0.27633483146067417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684306540</v>
      </c>
      <c r="J22" s="24">
        <f>+'Dllo Comunitario'!K17</f>
        <v>845693460</v>
      </c>
      <c r="K22" s="24">
        <f>+'Dllo Comunitario'!L17</f>
        <v>173748540</v>
      </c>
      <c r="L22" s="24">
        <f>+'Dllo Comunitario'!M17</f>
        <v>510558000</v>
      </c>
      <c r="M22" s="24"/>
      <c r="N22" s="24"/>
      <c r="O22" s="24"/>
      <c r="P22" s="14">
        <f t="shared" si="0"/>
        <v>0.11356113725490197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33433622243.18</v>
      </c>
      <c r="I23" s="24">
        <f t="shared" si="5"/>
        <v>5133050453.33</v>
      </c>
      <c r="J23" s="24">
        <f t="shared" si="5"/>
        <v>28300571789.85</v>
      </c>
      <c r="K23" s="24">
        <f t="shared" si="5"/>
        <v>2017729322.59</v>
      </c>
      <c r="L23" s="24">
        <f t="shared" si="5"/>
        <v>3115321130.74</v>
      </c>
      <c r="M23" s="24"/>
      <c r="N23" s="24"/>
      <c r="O23" s="24"/>
      <c r="P23" s="14">
        <f t="shared" si="0"/>
        <v>0.06035030568671299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1550827725.33</v>
      </c>
      <c r="J24" s="24">
        <f>+Infraestructura!K49+Infraestructura!K50</f>
        <v>783769372.6700001</v>
      </c>
      <c r="K24" s="24">
        <f>+Infraestructura!L49+Infraestructura!L50</f>
        <v>1131158736.59</v>
      </c>
      <c r="L24" s="24">
        <f>+Infraestructura!M49+Infraestructura!M50</f>
        <v>419668988.74</v>
      </c>
      <c r="M24" s="24"/>
      <c r="N24" s="24"/>
      <c r="O24" s="24"/>
      <c r="P24" s="14">
        <f t="shared" si="0"/>
        <v>0.484519893200861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0</v>
      </c>
      <c r="G25" s="24">
        <f>+Infraestructura!H51+Infraestructura!H52</f>
        <v>0</v>
      </c>
      <c r="H25" s="24">
        <f>+Infraestructura!I51+Infraestructura!I52</f>
        <v>31099025145.18</v>
      </c>
      <c r="I25" s="24">
        <f>+Infraestructura!J51+Infraestructura!J52</f>
        <v>3582222728</v>
      </c>
      <c r="J25" s="24">
        <f>+Infraestructura!K51+Infraestructura!K52</f>
        <v>27516802417.18</v>
      </c>
      <c r="K25" s="24">
        <f>+Infraestructura!L51+Infraestructura!L52</f>
        <v>886570586</v>
      </c>
      <c r="L25" s="24">
        <f>+Infraestructura!M51+Infraestructura!M52</f>
        <v>2695652142</v>
      </c>
      <c r="M25" s="24"/>
      <c r="N25" s="24"/>
      <c r="O25" s="24"/>
      <c r="P25" s="14">
        <f t="shared" si="0"/>
        <v>0.028507986403471186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0</v>
      </c>
      <c r="G26" s="24">
        <f>+Despacho!H19</f>
        <v>0</v>
      </c>
      <c r="H26" s="24">
        <f>+Despacho!I19</f>
        <v>10000867356.53</v>
      </c>
      <c r="I26" s="24">
        <f>+Despacho!J19</f>
        <v>5087376092.6</v>
      </c>
      <c r="J26" s="24">
        <f>+Despacho!K19</f>
        <v>4913491263.93</v>
      </c>
      <c r="K26" s="24">
        <f>+Despacho!L19</f>
        <v>998667768.4</v>
      </c>
      <c r="L26" s="24">
        <f>+Despacho!M19</f>
        <v>4088708324.2</v>
      </c>
      <c r="M26" s="24"/>
      <c r="N26" s="24"/>
      <c r="O26" s="24"/>
      <c r="P26" s="14">
        <f t="shared" si="0"/>
        <v>0.0998581155811377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50000000</v>
      </c>
      <c r="H27" s="24">
        <f>+Agricultura!I38</f>
        <v>3526785231.92</v>
      </c>
      <c r="I27" s="24">
        <f>+Agricultura!J38</f>
        <v>1164987756</v>
      </c>
      <c r="J27" s="24">
        <f>+Agricultura!K38</f>
        <v>2361797475.92</v>
      </c>
      <c r="K27" s="24">
        <f>+Agricultura!L38</f>
        <v>807317735</v>
      </c>
      <c r="L27" s="24">
        <f>+Agricultura!M38</f>
        <v>357670021</v>
      </c>
      <c r="M27" s="24"/>
      <c r="N27" s="24"/>
      <c r="O27" s="24"/>
      <c r="P27" s="14">
        <f t="shared" si="0"/>
        <v>0.22891037642246564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495553642</v>
      </c>
      <c r="J28" s="24">
        <f>+'Gestion del Riesgo'!K28</f>
        <v>1010544565</v>
      </c>
      <c r="K28" s="24">
        <f>+'Gestion del Riesgo'!L28</f>
        <v>122553642</v>
      </c>
      <c r="L28" s="24">
        <f>+'Gestion del Riesgo'!M28</f>
        <v>373000000</v>
      </c>
      <c r="M28" s="24"/>
      <c r="N28" s="24"/>
      <c r="O28" s="24"/>
      <c r="P28" s="14">
        <f t="shared" si="0"/>
        <v>0.08137161403579043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98680000</v>
      </c>
      <c r="J29" s="24">
        <f>+Turismo!K12</f>
        <v>31320000</v>
      </c>
      <c r="K29" s="24">
        <f>+Turismo!L12</f>
        <v>51480000</v>
      </c>
      <c r="L29" s="24">
        <f>+Turismo!M12</f>
        <v>47200000</v>
      </c>
      <c r="M29" s="24"/>
      <c r="N29" s="24"/>
      <c r="O29" s="24"/>
      <c r="P29" s="14">
        <f t="shared" si="0"/>
        <v>0.396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30871673229.18</v>
      </c>
      <c r="I30" s="24">
        <f t="shared" si="6"/>
        <v>23956385865.86</v>
      </c>
      <c r="J30" s="24">
        <f t="shared" si="6"/>
        <v>6915287363.32</v>
      </c>
      <c r="K30" s="24">
        <f t="shared" si="6"/>
        <v>4205957346.6899996</v>
      </c>
      <c r="L30" s="24">
        <f t="shared" si="6"/>
        <v>19750428519.17</v>
      </c>
      <c r="M30" s="24"/>
      <c r="N30" s="24"/>
      <c r="O30" s="24"/>
      <c r="P30" s="14">
        <f t="shared" si="0"/>
        <v>0.1362400189800699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380243040</v>
      </c>
      <c r="J31" s="24">
        <f>+Planeación!K37</f>
        <v>44644960</v>
      </c>
      <c r="K31" s="24">
        <f>+Planeación!L37</f>
        <v>192983040</v>
      </c>
      <c r="L31" s="24">
        <f>+Planeación!M37</f>
        <v>187260000</v>
      </c>
      <c r="M31" s="24">
        <f>+Planeación!N37</f>
        <v>109109440</v>
      </c>
      <c r="N31" s="24">
        <f>+Planeación!O37</f>
        <v>99289440</v>
      </c>
      <c r="O31" s="24">
        <f>+Planeación!P37</f>
        <v>9820000</v>
      </c>
      <c r="P31" s="14">
        <f t="shared" si="0"/>
        <v>0.4541974355594886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0</v>
      </c>
      <c r="G32" s="24">
        <f>+Planeación!H38+Planeación!H39</f>
        <v>0</v>
      </c>
      <c r="H32" s="24">
        <f>+Planeación!I38+Planeación!I39</f>
        <v>30446785229.18</v>
      </c>
      <c r="I32" s="24">
        <f>+Planeación!J38+Planeación!J39</f>
        <v>23576142825.86</v>
      </c>
      <c r="J32" s="24">
        <f>+Planeación!K38+Planeación!K39</f>
        <v>6870642403.32</v>
      </c>
      <c r="K32" s="24">
        <f>+Planeación!L38+Planeación!L39</f>
        <v>4012974306.6899996</v>
      </c>
      <c r="L32" s="24">
        <f>+Planeación!M38+Planeación!M39</f>
        <v>19563168519.17</v>
      </c>
      <c r="M32" s="24">
        <f>+Planeación!N38+Planeación!N39</f>
        <v>1625460011.86</v>
      </c>
      <c r="N32" s="24">
        <f>+Planeación!O38+Planeación!O39</f>
        <v>1625460011.86</v>
      </c>
      <c r="O32" s="24">
        <f>+Planeación!P38+Planeación!P39</f>
        <v>0</v>
      </c>
      <c r="P32" s="14">
        <f t="shared" si="0"/>
        <v>0.13180289073159657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0</v>
      </c>
      <c r="F33" s="24">
        <f t="shared" si="7"/>
        <v>0</v>
      </c>
      <c r="G33" s="24">
        <f t="shared" si="7"/>
        <v>0</v>
      </c>
      <c r="H33" s="24">
        <f t="shared" si="7"/>
        <v>11202064897</v>
      </c>
      <c r="I33" s="24">
        <f t="shared" si="7"/>
        <v>2465365085</v>
      </c>
      <c r="J33" s="24">
        <f t="shared" si="7"/>
        <v>8736699812</v>
      </c>
      <c r="K33" s="24">
        <f t="shared" si="7"/>
        <v>1536342761</v>
      </c>
      <c r="L33" s="24">
        <f t="shared" si="7"/>
        <v>929022324</v>
      </c>
      <c r="M33" s="24"/>
      <c r="N33" s="24"/>
      <c r="O33" s="24"/>
      <c r="P33" s="14">
        <f t="shared" si="0"/>
        <v>0.13714817537001098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1972788185</v>
      </c>
      <c r="J34" s="24">
        <f>+Cultura!K41+Cultura!K42</f>
        <v>6257388937.38</v>
      </c>
      <c r="K34" s="24">
        <f>+Cultura!L41+Cultura!L42</f>
        <v>1536342761</v>
      </c>
      <c r="L34" s="24">
        <f>+Cultura!M41+Cultura!M42</f>
        <v>436445424</v>
      </c>
      <c r="M34" s="24">
        <f>+Cultura!N41+Cultura!N42</f>
        <v>276048094</v>
      </c>
      <c r="N34" s="24">
        <f>+Cultura!O41+Cultura!O42</f>
        <v>264448094</v>
      </c>
      <c r="O34" s="24">
        <f>+Cultura!P41+Cultura!P42</f>
        <v>11600000</v>
      </c>
      <c r="P34" s="14">
        <f t="shared" si="0"/>
        <v>0.18667189516763655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0</v>
      </c>
      <c r="F35" s="24">
        <f>+Cultura!G43+Cultura!G44</f>
        <v>0</v>
      </c>
      <c r="G35" s="24">
        <f>+Cultura!H43+Cultura!H44</f>
        <v>0</v>
      </c>
      <c r="H35" s="24">
        <f>+Cultura!I43+Cultura!I44</f>
        <v>2971887774.62</v>
      </c>
      <c r="I35" s="24">
        <f>+Cultura!J43+Cultura!J44</f>
        <v>492576900</v>
      </c>
      <c r="J35" s="24">
        <f>+Cultura!K43+Cultura!K44</f>
        <v>2479310874.62</v>
      </c>
      <c r="K35" s="24">
        <f>+Cultura!L43+Cultura!L44</f>
        <v>0</v>
      </c>
      <c r="L35" s="24">
        <f>+Cultura!M43+Cultura!M44</f>
        <v>492576900</v>
      </c>
      <c r="M35" s="24"/>
      <c r="N35" s="24"/>
      <c r="O35" s="24"/>
      <c r="P35" s="14">
        <f t="shared" si="0"/>
        <v>0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0</v>
      </c>
      <c r="F36" s="24">
        <f t="shared" si="8"/>
        <v>0</v>
      </c>
      <c r="G36" s="24">
        <f t="shared" si="8"/>
        <v>0</v>
      </c>
      <c r="H36" s="24">
        <f t="shared" si="8"/>
        <v>7560160507.76</v>
      </c>
      <c r="I36" s="24">
        <f t="shared" si="8"/>
        <v>3244663810</v>
      </c>
      <c r="J36" s="24">
        <f t="shared" si="8"/>
        <v>4315496697.76</v>
      </c>
      <c r="K36" s="24">
        <f t="shared" si="8"/>
        <v>1581383808</v>
      </c>
      <c r="L36" s="24">
        <f t="shared" si="8"/>
        <v>1663280002</v>
      </c>
      <c r="M36" s="24"/>
      <c r="N36" s="24"/>
      <c r="O36" s="24"/>
      <c r="P36" s="14">
        <f t="shared" si="0"/>
        <v>0.2091733113836426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3244663810</v>
      </c>
      <c r="J37" s="24">
        <f>+'Deportes '!K36+'Deportes '!K37</f>
        <v>2020487962.42</v>
      </c>
      <c r="K37" s="24">
        <f>+'Deportes '!L36+'Deportes '!L37</f>
        <v>1581383808</v>
      </c>
      <c r="L37" s="24">
        <f>+'Deportes '!M36+'Deportes '!M37</f>
        <v>1663280002</v>
      </c>
      <c r="M37" s="24"/>
      <c r="N37" s="24"/>
      <c r="O37" s="24"/>
      <c r="P37" s="14">
        <f t="shared" si="0"/>
        <v>0.3003491402249085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0</v>
      </c>
      <c r="F38" s="24">
        <f>+'Deportes '!G38+'Deportes '!G39</f>
        <v>0</v>
      </c>
      <c r="G38" s="24">
        <f>+'Deportes '!H38+'Deportes '!H39</f>
        <v>0</v>
      </c>
      <c r="H38" s="24">
        <f>+'Deportes '!I38+'Deportes '!I39</f>
        <v>2295008735.34</v>
      </c>
      <c r="I38" s="24">
        <f>+'Deportes '!J38+'Deportes '!J39</f>
        <v>0</v>
      </c>
      <c r="J38" s="24">
        <f>+'Deportes '!K38+'Deportes '!K39</f>
        <v>2295008735.34</v>
      </c>
      <c r="K38" s="24">
        <f>+'Deportes '!L38+'Deportes '!L39</f>
        <v>0</v>
      </c>
      <c r="L38" s="24">
        <f>+'Deportes '!M38+'Deportes '!M39</f>
        <v>0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0</v>
      </c>
      <c r="G39" s="24">
        <f>+Hacienda!H42</f>
        <v>0</v>
      </c>
      <c r="H39" s="24">
        <f>+Hacienda!I42</f>
        <v>32439102486.309998</v>
      </c>
      <c r="I39" s="24">
        <f>+Hacienda!J42</f>
        <v>12937992379.34</v>
      </c>
      <c r="J39" s="24">
        <f>+Hacienda!K42</f>
        <v>19501110106.97</v>
      </c>
      <c r="K39" s="24">
        <f>+Hacienda!L42</f>
        <v>8459227320.34</v>
      </c>
      <c r="L39" s="24">
        <f>+Hacienda!M42</f>
        <v>4478765059</v>
      </c>
      <c r="M39" s="24"/>
      <c r="N39" s="24"/>
      <c r="O39" s="24"/>
      <c r="P39" s="14">
        <f t="shared" si="0"/>
        <v>0.26077254523025034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611720844</v>
      </c>
      <c r="J40" s="24">
        <f>+Prensa!K13</f>
        <v>98279156</v>
      </c>
      <c r="K40" s="24">
        <f>+Prensa!L13</f>
        <v>560546688</v>
      </c>
      <c r="L40" s="24">
        <f>+Prensa!M13</f>
        <v>51174156</v>
      </c>
      <c r="M40" s="24"/>
      <c r="N40" s="24"/>
      <c r="O40" s="24"/>
      <c r="P40" s="14">
        <f t="shared" si="0"/>
        <v>0.7895023774647887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118860600</v>
      </c>
      <c r="J41" s="24">
        <f>+'Coop. Inter'!K15</f>
        <v>256139400</v>
      </c>
      <c r="K41" s="24">
        <f>+'Coop. Inter'!L15</f>
        <v>59436213</v>
      </c>
      <c r="L41" s="24">
        <f>+'Coop. Inter'!M15</f>
        <v>59424387</v>
      </c>
      <c r="M41" s="24"/>
      <c r="N41" s="24"/>
      <c r="O41" s="24"/>
      <c r="P41" s="14">
        <f t="shared" si="0"/>
        <v>0.158496568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32989799040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48557363709</v>
      </c>
      <c r="I42" s="24">
        <f>+Cofinanciación!J5+Cofinanciación!J6</f>
        <v>2248182191</v>
      </c>
      <c r="J42" s="24">
        <f>+Cofinanciación!K5+Cofinanciación!K6</f>
        <v>46309181518</v>
      </c>
      <c r="K42" s="24">
        <f>+Cofinanciación!L5+Cofinanciación!L6</f>
        <v>411497280</v>
      </c>
      <c r="L42" s="24">
        <f>+Cofinanciación!M5+Cofinanciación!M6</f>
        <v>1836684911</v>
      </c>
      <c r="M42" s="24"/>
      <c r="N42" s="24"/>
      <c r="O42" s="24"/>
      <c r="P42" s="14">
        <f t="shared" si="0"/>
        <v>0.008474456777885778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4037157257</v>
      </c>
      <c r="E43" s="24">
        <f>+'Mpios Descertificados'!F209</f>
        <v>0</v>
      </c>
      <c r="F43" s="24">
        <f>+'Mpios Descertificados'!G209</f>
        <v>191254821</v>
      </c>
      <c r="G43" s="24">
        <f>+'Mpios Descertificados'!H209</f>
        <v>191254821</v>
      </c>
      <c r="H43" s="24">
        <f>+'Mpios Descertificados'!I209</f>
        <v>10399296540</v>
      </c>
      <c r="I43" s="24">
        <f>+'Mpios Descertificados'!J209</f>
        <v>497287216</v>
      </c>
      <c r="J43" s="24">
        <f>+'Mpios Descertificados'!K209</f>
        <v>9902009324</v>
      </c>
      <c r="K43" s="24">
        <f>+'Mpios Descertificados'!L209</f>
        <v>95430130</v>
      </c>
      <c r="L43" s="24">
        <f>+'Mpios Descertificados'!M209</f>
        <v>401857086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0.009176594746859676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29210000</v>
      </c>
      <c r="J44" s="24">
        <f>+'Si se Puede'!K12</f>
        <v>316</v>
      </c>
      <c r="K44" s="24">
        <f>+'Si se Puede'!L12</f>
        <v>0</v>
      </c>
      <c r="L44" s="24">
        <f>+'Si se Puede'!M12</f>
        <v>29210000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149653867230.81998</v>
      </c>
      <c r="E45" s="40">
        <f t="shared" si="9"/>
        <v>0</v>
      </c>
      <c r="F45" s="40">
        <f t="shared" si="9"/>
        <v>3069919601</v>
      </c>
      <c r="G45" s="40">
        <f t="shared" si="9"/>
        <v>2378246399</v>
      </c>
      <c r="H45" s="40">
        <f t="shared" si="9"/>
        <v>906751238682.8203</v>
      </c>
      <c r="I45" s="40">
        <f t="shared" si="9"/>
        <v>363218050615.5</v>
      </c>
      <c r="J45" s="40">
        <f t="shared" si="9"/>
        <v>543533188067.31995</v>
      </c>
      <c r="K45" s="40">
        <f t="shared" si="9"/>
        <v>290169567250.94</v>
      </c>
      <c r="L45" s="40">
        <f t="shared" si="9"/>
        <v>73048483364.56</v>
      </c>
      <c r="M45" s="40">
        <v>0</v>
      </c>
      <c r="N45" s="40">
        <v>0</v>
      </c>
      <c r="O45" s="41">
        <v>0.5578737156892695</v>
      </c>
      <c r="P45" s="46">
        <f t="shared" si="0"/>
        <v>0.3200101139894232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1642119</v>
      </c>
      <c r="G46" s="43">
        <f>+Ejecución!G6-Ejecución!G173</f>
        <v>693315321</v>
      </c>
      <c r="H46" s="43">
        <f>+Ejecución!H6-Ejecución!H173</f>
        <v>51009239596</v>
      </c>
      <c r="I46" s="43">
        <f>+Ejecución!I6-Ejecución!I173</f>
        <v>16042315576.999998</v>
      </c>
      <c r="J46" s="43">
        <f>+Ejecución!J6-Ejecución!J173</f>
        <v>34966924019</v>
      </c>
      <c r="K46" s="43">
        <f>+Ejecución!K6-Ejecución!K173</f>
        <v>15927493575.000002</v>
      </c>
      <c r="L46" s="43">
        <f>+Ejecución!L6-Ejecución!L173</f>
        <v>114822002</v>
      </c>
      <c r="M46" s="43"/>
      <c r="N46" s="43"/>
      <c r="O46" s="44">
        <v>0.9305760908508843</v>
      </c>
      <c r="P46" s="14">
        <f t="shared" si="0"/>
        <v>0.3122472262113272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0</v>
      </c>
      <c r="G47" s="24">
        <f>+Ejecución!G229</f>
        <v>0</v>
      </c>
      <c r="H47" s="24">
        <f>+Ejecución!H229</f>
        <v>9249847948</v>
      </c>
      <c r="I47" s="24">
        <f>+Ejecución!I229</f>
        <v>3826174150.54</v>
      </c>
      <c r="J47" s="24">
        <f>+Ejecución!J229</f>
        <v>5423673797.46</v>
      </c>
      <c r="K47" s="24">
        <f>+Ejecución!K229</f>
        <v>3826174150.54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0.41364724826285326</v>
      </c>
    </row>
    <row r="48" spans="2:16" ht="12.75">
      <c r="B48" s="2" t="s">
        <v>1361</v>
      </c>
      <c r="C48" s="24">
        <f>+Ejecución!C441+Ejecución!C584</f>
        <v>0</v>
      </c>
      <c r="D48" s="24">
        <f>+Ejecución!D441+Ejecución!D584</f>
        <v>283525315423.74</v>
      </c>
      <c r="E48" s="24">
        <f>+Ejecución!E441+Ejecución!E584</f>
        <v>0</v>
      </c>
      <c r="F48" s="24">
        <f>+Ejecución!F441+Ejecución!F584</f>
        <v>0</v>
      </c>
      <c r="G48" s="24">
        <f>+Ejecución!G441+Ejecución!G584</f>
        <v>0</v>
      </c>
      <c r="H48" s="24">
        <f>+Ejecución!H441+Ejecución!H584</f>
        <v>283525315423.74</v>
      </c>
      <c r="I48" s="24">
        <f>+Ejecución!I441+Ejecución!I584</f>
        <v>283525315423.74</v>
      </c>
      <c r="J48" s="24">
        <f>+Ejecución!J441+Ejecución!J584</f>
        <v>0</v>
      </c>
      <c r="K48" s="24">
        <f>+Ejecución!K441+Ejecución!K584</f>
        <v>283525307424</v>
      </c>
      <c r="L48" s="24">
        <f>+Ejecución!L441+Ejecución!L584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+Ejecución!C478+Ejecución!C613</f>
        <v>0</v>
      </c>
      <c r="D49" s="24">
        <f>+Ejecución!D478+Ejecución!D613</f>
        <v>10759206850.720001</v>
      </c>
      <c r="E49" s="24">
        <f>+Ejecución!E478+Ejecución!E613</f>
        <v>0</v>
      </c>
      <c r="F49" s="24">
        <f>+Ejecución!F478+Ejecución!F613</f>
        <v>0</v>
      </c>
      <c r="G49" s="24">
        <f>+Ejecución!G478+Ejecución!G613</f>
        <v>0</v>
      </c>
      <c r="H49" s="24">
        <f>+Ejecución!H478+Ejecución!H613</f>
        <v>10759206850.720001</v>
      </c>
      <c r="I49" s="24">
        <f>+Ejecución!I478+Ejecución!I613</f>
        <v>248145632.85</v>
      </c>
      <c r="J49" s="24">
        <f>+Ejecución!J478+Ejecución!J613</f>
        <v>10511061217.869999</v>
      </c>
      <c r="K49" s="24">
        <f>+Ejecución!K478+Ejecución!K613</f>
        <v>248145632.85</v>
      </c>
      <c r="L49" s="24">
        <f>+Ejecución!L478+Ejecución!L613</f>
        <v>0</v>
      </c>
      <c r="M49" s="30"/>
      <c r="N49" s="30"/>
      <c r="O49" s="45" t="s">
        <v>1363</v>
      </c>
      <c r="P49" s="14">
        <f t="shared" si="0"/>
        <v>0.023063561867796435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1642119</v>
      </c>
      <c r="G50" s="40">
        <f t="shared" si="10"/>
        <v>693315321</v>
      </c>
      <c r="H50" s="40">
        <f t="shared" si="10"/>
        <v>354543609818.45996</v>
      </c>
      <c r="I50" s="40">
        <f t="shared" si="10"/>
        <v>303641950784.12994</v>
      </c>
      <c r="J50" s="40">
        <f t="shared" si="10"/>
        <v>50901659034.33</v>
      </c>
      <c r="K50" s="40">
        <f t="shared" si="10"/>
        <v>303527120782.38995</v>
      </c>
      <c r="L50" s="40">
        <f t="shared" si="10"/>
        <v>114830001.74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0.8561065899278444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443938389505.2799</v>
      </c>
      <c r="E51" s="40">
        <f t="shared" si="11"/>
        <v>0</v>
      </c>
      <c r="F51" s="40">
        <f t="shared" si="11"/>
        <v>3071561720</v>
      </c>
      <c r="G51" s="40">
        <f t="shared" si="11"/>
        <v>3071561720</v>
      </c>
      <c r="H51" s="40">
        <f t="shared" si="11"/>
        <v>1261294848501.2803</v>
      </c>
      <c r="I51" s="40">
        <f t="shared" si="11"/>
        <v>666860001399.6299</v>
      </c>
      <c r="J51" s="40">
        <f t="shared" si="11"/>
        <v>594434847101.6499</v>
      </c>
      <c r="K51" s="40">
        <f t="shared" si="11"/>
        <v>593696688033.33</v>
      </c>
      <c r="L51" s="40">
        <f t="shared" si="11"/>
        <v>73163313366.3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0.4707041250020037</v>
      </c>
    </row>
    <row r="52" spans="3:15" ht="12.75" hidden="1">
      <c r="C52" s="48">
        <f>+Ejecución!C4</f>
        <v>817356458996</v>
      </c>
      <c r="D52" s="48">
        <f>+Ejecución!D4</f>
        <v>443938389505.28</v>
      </c>
      <c r="E52" s="48">
        <f>+Ejecución!E4</f>
        <v>0</v>
      </c>
      <c r="F52" s="48">
        <f>+Ejecución!F4</f>
        <v>3071561720</v>
      </c>
      <c r="G52" s="48">
        <f>+Ejecución!G4</f>
        <v>3071561720</v>
      </c>
      <c r="H52" s="48">
        <f>+Ejecución!H4</f>
        <v>1261294848501.28</v>
      </c>
      <c r="I52" s="48">
        <f>+Ejecución!I4</f>
        <v>666860001399.63</v>
      </c>
      <c r="J52" s="48">
        <f>+Ejecución!J4</f>
        <v>594434847101.65</v>
      </c>
      <c r="K52" s="48">
        <f>+Ejecución!K4</f>
        <v>593696688033.33</v>
      </c>
      <c r="L52" s="48">
        <f>+Ejecución!L4</f>
        <v>73163313366.3</v>
      </c>
      <c r="M52" s="48">
        <f>+Ejecución!M4</f>
        <v>217372701092.75</v>
      </c>
      <c r="N52" s="48">
        <f>+Ejecución!N4</f>
        <v>209749528172.38</v>
      </c>
      <c r="O52" s="48">
        <f>+Ejecución!O4</f>
        <v>7623172920.37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</sheetData>
  <sheetProtection/>
  <mergeCells count="13">
    <mergeCell ref="B2:P2"/>
    <mergeCell ref="B4:B5"/>
    <mergeCell ref="C4:C5"/>
    <mergeCell ref="H4:H5"/>
    <mergeCell ref="I4:I5"/>
    <mergeCell ref="J4:J5"/>
    <mergeCell ref="D4:G4"/>
    <mergeCell ref="K4:K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75" t="s">
        <v>975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56576000</v>
      </c>
      <c r="K5" s="24">
        <f>+Ejecución!J365</f>
        <v>38424000</v>
      </c>
      <c r="L5" s="24">
        <f>+Ejecución!K365</f>
        <v>24576000</v>
      </c>
      <c r="M5" s="24">
        <f>+Ejecución!L365</f>
        <v>32000000</v>
      </c>
      <c r="N5" s="24">
        <f>+Ejecución!M365</f>
        <v>17456000</v>
      </c>
      <c r="O5" s="24">
        <f>+Ejecución!N365</f>
        <v>14336000</v>
      </c>
      <c r="P5" s="24">
        <f>+Ejecución!O365</f>
        <v>3120000</v>
      </c>
      <c r="Q5" s="14">
        <f>+L5/I5</f>
        <v>0.25869473684210526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233378820</v>
      </c>
      <c r="K6" s="24">
        <f>+Ejecución!J366</f>
        <v>266621180</v>
      </c>
      <c r="L6" s="24">
        <f>+Ejecución!K366</f>
        <v>61943820</v>
      </c>
      <c r="M6" s="24">
        <f>+Ejecución!L366</f>
        <v>171435000</v>
      </c>
      <c r="N6" s="24">
        <f>+Ejecución!M366</f>
        <v>13574555</v>
      </c>
      <c r="O6" s="24">
        <f>+Ejecución!N366</f>
        <v>13574555</v>
      </c>
      <c r="P6" s="24">
        <f>+Ejecución!O366</f>
        <v>0</v>
      </c>
      <c r="Q6" s="14">
        <f>+L6/I6</f>
        <v>0.12388764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18000000</v>
      </c>
      <c r="M7" s="24">
        <f>+Ejecución!L368</f>
        <v>562282145</v>
      </c>
      <c r="N7" s="24">
        <f>+Ejecución!M368</f>
        <v>0</v>
      </c>
      <c r="O7" s="24">
        <f>+Ejecución!N368</f>
        <v>0</v>
      </c>
      <c r="P7" s="24">
        <f>+Ejecución!O368</f>
        <v>0</v>
      </c>
      <c r="Q7" s="14">
        <f>+Ejecución!P368</f>
        <v>0.031019393160890724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593494633</v>
      </c>
      <c r="K8" s="24">
        <f>+Ejecución!J369</f>
        <v>41509353</v>
      </c>
      <c r="L8" s="24">
        <f>+Ejecución!K369</f>
        <v>265087600</v>
      </c>
      <c r="M8" s="24">
        <f>+Ejecución!L369</f>
        <v>328407033</v>
      </c>
      <c r="N8" s="24">
        <f>+Ejecución!M369</f>
        <v>139491600</v>
      </c>
      <c r="O8" s="24">
        <f>+Ejecución!N369</f>
        <v>109301600</v>
      </c>
      <c r="P8" s="24">
        <f>+Ejecución!O369</f>
        <v>30190000</v>
      </c>
      <c r="Q8" s="14">
        <f>+Ejecución!P369</f>
        <v>0.4174581669476324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945863116</v>
      </c>
      <c r="K9" s="24">
        <f>+Ejecución!J370</f>
        <v>54136884</v>
      </c>
      <c r="L9" s="24">
        <f>+Ejecución!K370</f>
        <v>345863116</v>
      </c>
      <c r="M9" s="24">
        <f>+Ejecución!L370</f>
        <v>600000000</v>
      </c>
      <c r="N9" s="24">
        <f>+Ejecución!M370</f>
        <v>46904686</v>
      </c>
      <c r="O9" s="24">
        <f>+Ejecución!N370</f>
        <v>46904686</v>
      </c>
      <c r="P9" s="24">
        <f>+Ejecución!O370</f>
        <v>0</v>
      </c>
      <c r="Q9" s="14">
        <f>+Ejecución!P370</f>
        <v>0.345863116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250000000</v>
      </c>
      <c r="M10" s="24">
        <f>+Ejecución!L371</f>
        <v>50000000</v>
      </c>
      <c r="N10" s="24">
        <f>+Ejecución!M371</f>
        <v>163300000</v>
      </c>
      <c r="O10" s="24">
        <f>+Ejecución!N371</f>
        <v>124200000</v>
      </c>
      <c r="P10" s="24">
        <f>+Ejecución!O371</f>
        <v>39100000</v>
      </c>
      <c r="Q10" s="14">
        <f>+Ejecución!P371</f>
        <v>0.8333333333333334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0</v>
      </c>
      <c r="M11" s="24">
        <f>+Ejecución!L372</f>
        <v>128750000</v>
      </c>
      <c r="N11" s="24">
        <f>+Ejecución!M372</f>
        <v>0</v>
      </c>
      <c r="O11" s="24">
        <f>+Ejecución!N372</f>
        <v>0</v>
      </c>
      <c r="P11" s="24">
        <f>+Ejecución!O372</f>
        <v>0</v>
      </c>
      <c r="Q11" s="14">
        <f>+Ejecución!P372</f>
        <v>0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0</v>
      </c>
      <c r="I12" s="34">
        <f>+Ejecución!H375</f>
        <v>15137248150</v>
      </c>
      <c r="J12" s="34">
        <f>+Ejecución!I375</f>
        <v>1553303484.01</v>
      </c>
      <c r="K12" s="34">
        <f>+Ejecución!J375</f>
        <v>13583944665.99</v>
      </c>
      <c r="L12" s="34">
        <f>+Ejecución!K375</f>
        <v>1518485257.01</v>
      </c>
      <c r="M12" s="34">
        <f>+Ejecución!L375</f>
        <v>34818227</v>
      </c>
      <c r="N12" s="34">
        <f>+Ejecución!M375</f>
        <v>1508060329.81</v>
      </c>
      <c r="O12" s="34">
        <f>+Ejecución!N375</f>
        <v>1334767282.19</v>
      </c>
      <c r="P12" s="34">
        <f>+Ejecución!O375</f>
        <v>173293047.62</v>
      </c>
      <c r="Q12" s="23">
        <f>+Ejecución!P375</f>
        <v>0.10031448529896764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535476723.68</v>
      </c>
      <c r="K13" s="24">
        <f>+Ejecución!J376</f>
        <v>1129523276.32</v>
      </c>
      <c r="L13" s="24">
        <f>+Ejecución!K376</f>
        <v>500658496.68</v>
      </c>
      <c r="M13" s="24">
        <f>+Ejecución!L376</f>
        <v>34818227</v>
      </c>
      <c r="N13" s="24">
        <f>+Ejecución!M376</f>
        <v>490233569.48</v>
      </c>
      <c r="O13" s="24">
        <f>+Ejecución!N376</f>
        <v>489437124.48</v>
      </c>
      <c r="P13" s="24">
        <f>+Ejecución!O376</f>
        <v>796445</v>
      </c>
      <c r="Q13" s="14">
        <f>+Ejecución!P376</f>
        <v>0.3006957938018018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0</v>
      </c>
      <c r="I14" s="24">
        <f>+Ejecución!H377</f>
        <v>1154320835</v>
      </c>
      <c r="J14" s="24">
        <f>+Ejecución!I377</f>
        <v>0</v>
      </c>
      <c r="K14" s="24">
        <f>+Ejecución!J377</f>
        <v>1154320835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>
        <f>+Ejecución!P377</f>
        <v>0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0</v>
      </c>
      <c r="I15" s="24">
        <f>+Ejecución!H378</f>
        <v>10487333859</v>
      </c>
      <c r="J15" s="24">
        <f>+Ejecución!I378</f>
        <v>667187994.73</v>
      </c>
      <c r="K15" s="24">
        <f>+Ejecución!J378</f>
        <v>9820145864.27</v>
      </c>
      <c r="L15" s="24">
        <f>+Ejecución!K378</f>
        <v>667187994.73</v>
      </c>
      <c r="M15" s="24">
        <f>+Ejecución!L378</f>
        <v>0</v>
      </c>
      <c r="N15" s="24">
        <f>+Ejecución!M378</f>
        <v>667187994.73</v>
      </c>
      <c r="O15" s="24">
        <f>+Ejecución!N378</f>
        <v>612655017.71</v>
      </c>
      <c r="P15" s="24">
        <f>+Ejecución!O378</f>
        <v>54532977.02</v>
      </c>
      <c r="Q15" s="14">
        <f>+Ejecución!P378</f>
        <v>0.06361845667356474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0</v>
      </c>
      <c r="I16" s="24">
        <f>+Ejecución!H379</f>
        <v>1830593456</v>
      </c>
      <c r="J16" s="24">
        <f>+Ejecución!I379</f>
        <v>350638765.6</v>
      </c>
      <c r="K16" s="24">
        <f>+Ejecución!J379</f>
        <v>1479954690.4</v>
      </c>
      <c r="L16" s="24">
        <f>+Ejecución!K379</f>
        <v>350638765.6</v>
      </c>
      <c r="M16" s="24">
        <f>+Ejecución!L379</f>
        <v>0</v>
      </c>
      <c r="N16" s="24">
        <f>+Ejecución!M379</f>
        <v>350638765.6</v>
      </c>
      <c r="O16" s="24">
        <f>+Ejecución!N379</f>
        <v>232675140</v>
      </c>
      <c r="P16" s="24">
        <f>+Ejecución!O379</f>
        <v>117963625.6</v>
      </c>
      <c r="Q16" s="14">
        <f>+Ejecución!P379</f>
        <v>0.19154376655872848</v>
      </c>
    </row>
    <row r="18" spans="2:17" ht="12.75">
      <c r="B18" s="75" t="s">
        <v>1324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2:17" ht="12.75">
      <c r="B19" s="65" t="s">
        <v>949</v>
      </c>
      <c r="C19" s="67" t="s">
        <v>950</v>
      </c>
      <c r="D19" s="62" t="s">
        <v>951</v>
      </c>
      <c r="E19" s="9" t="s">
        <v>952</v>
      </c>
      <c r="F19" s="10"/>
      <c r="G19" s="10"/>
      <c r="H19" s="11"/>
      <c r="I19" s="62" t="s">
        <v>953</v>
      </c>
      <c r="J19" s="62" t="s">
        <v>954</v>
      </c>
      <c r="K19" s="62" t="s">
        <v>955</v>
      </c>
      <c r="L19" s="62" t="s">
        <v>956</v>
      </c>
      <c r="M19" s="62" t="s">
        <v>957</v>
      </c>
      <c r="N19" s="62" t="s">
        <v>958</v>
      </c>
      <c r="O19" s="62" t="s">
        <v>959</v>
      </c>
      <c r="P19" s="62" t="s">
        <v>960</v>
      </c>
      <c r="Q19" s="62" t="s">
        <v>961</v>
      </c>
    </row>
    <row r="20" spans="2:17" ht="12.75">
      <c r="B20" s="66"/>
      <c r="C20" s="68"/>
      <c r="D20" s="63"/>
      <c r="E20" s="12" t="s">
        <v>962</v>
      </c>
      <c r="F20" s="12" t="s">
        <v>963</v>
      </c>
      <c r="G20" s="12" t="s">
        <v>964</v>
      </c>
      <c r="H20" s="12" t="s">
        <v>965</v>
      </c>
      <c r="I20" s="63"/>
      <c r="J20" s="63"/>
      <c r="K20" s="63"/>
      <c r="L20" s="63"/>
      <c r="M20" s="63"/>
      <c r="N20" s="63"/>
      <c r="O20" s="63"/>
      <c r="P20" s="63"/>
      <c r="Q20" s="63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967827498</v>
      </c>
      <c r="K21" s="34">
        <f>+Ejecución!J405</f>
        <v>32172502</v>
      </c>
      <c r="L21" s="34">
        <f>+Ejecución!K405</f>
        <v>193999920</v>
      </c>
      <c r="M21" s="34">
        <f>+Ejecución!L405</f>
        <v>773827578</v>
      </c>
      <c r="N21" s="34"/>
      <c r="O21" s="34"/>
      <c r="P21" s="34"/>
      <c r="Q21" s="23">
        <f>+L21/I21</f>
        <v>0.19399992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967827498</v>
      </c>
      <c r="K22" s="24">
        <f>+Ejecución!J406</f>
        <v>32172502</v>
      </c>
      <c r="L22" s="24">
        <f>+Ejecución!K406</f>
        <v>193999920</v>
      </c>
      <c r="M22" s="24">
        <f>+Ejecución!L406</f>
        <v>773827578</v>
      </c>
      <c r="N22" s="24"/>
      <c r="O22" s="24"/>
      <c r="P22" s="24"/>
      <c r="Q22" s="14">
        <f aca="true" t="shared" si="0" ref="Q22:Q28">+L22/I22</f>
        <v>0.19399992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0</v>
      </c>
      <c r="H23" s="34">
        <f>+Ejecución!G435</f>
        <v>0</v>
      </c>
      <c r="I23" s="34">
        <f>+Ejecución!H435</f>
        <v>2995689260.98</v>
      </c>
      <c r="J23" s="34">
        <f>+Ejecución!I435</f>
        <v>2154661703</v>
      </c>
      <c r="K23" s="34">
        <f>+Ejecución!J435</f>
        <v>841027557.98</v>
      </c>
      <c r="L23" s="34">
        <f>+Ejecución!K435</f>
        <v>357416627</v>
      </c>
      <c r="M23" s="34">
        <f>+Ejecución!L435</f>
        <v>1797245076</v>
      </c>
      <c r="N23" s="34">
        <f>+Ejecución!M435</f>
        <v>0</v>
      </c>
      <c r="O23" s="34">
        <f>+Ejecución!N435</f>
        <v>0</v>
      </c>
      <c r="P23" s="34">
        <f>+Ejecución!O435</f>
        <v>0</v>
      </c>
      <c r="Q23" s="23">
        <f>+L23/I23</f>
        <v>0.11931031420898304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0</v>
      </c>
      <c r="H24" s="24">
        <f>+Ejecución!G436</f>
        <v>0</v>
      </c>
      <c r="I24" s="24">
        <f>+Ejecución!H436</f>
        <v>2995689260.98</v>
      </c>
      <c r="J24" s="24">
        <f>+Ejecución!I436</f>
        <v>2154661703</v>
      </c>
      <c r="K24" s="24">
        <f>+Ejecución!J436</f>
        <v>841027557.98</v>
      </c>
      <c r="L24" s="24">
        <f>+Ejecución!K436</f>
        <v>357416627</v>
      </c>
      <c r="M24" s="24">
        <f>+Ejecución!L436</f>
        <v>1797245076</v>
      </c>
      <c r="N24" s="24">
        <f>+Ejecución!M436</f>
        <v>0</v>
      </c>
      <c r="O24" s="24">
        <f>+Ejecución!N436</f>
        <v>0</v>
      </c>
      <c r="P24" s="24">
        <f>+Ejecución!O436</f>
        <v>0</v>
      </c>
      <c r="Q24" s="14">
        <f t="shared" si="0"/>
        <v>0.11931031420898304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5423854980.33</v>
      </c>
      <c r="K25" s="34">
        <f>+Ejecución!J437</f>
        <v>4358273964</v>
      </c>
      <c r="L25" s="34">
        <f>+Ejecución!K437</f>
        <v>5423854980.33</v>
      </c>
      <c r="M25" s="34">
        <f>+Ejecución!L437</f>
        <v>0</v>
      </c>
      <c r="N25" s="34">
        <f>+Ejecución!M437</f>
        <v>5423854980.33</v>
      </c>
      <c r="O25" s="34">
        <f>+Ejecución!N437</f>
        <v>5423854980.33</v>
      </c>
      <c r="P25" s="34">
        <f>+Ejecución!O437</f>
        <v>0</v>
      </c>
      <c r="Q25" s="23">
        <f t="shared" si="0"/>
        <v>0.5544657007893788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0</v>
      </c>
      <c r="K26" s="24">
        <f>+Ejecución!J438</f>
        <v>4358273964</v>
      </c>
      <c r="L26" s="24">
        <f>+Ejecución!K438</f>
        <v>0</v>
      </c>
      <c r="M26" s="24">
        <f>+Ejecución!L438</f>
        <v>0</v>
      </c>
      <c r="N26" s="24">
        <f>+Ejecución!M438</f>
        <v>0</v>
      </c>
      <c r="O26" s="24">
        <f>+Ejecución!N438</f>
        <v>0</v>
      </c>
      <c r="P26" s="24">
        <f>+Ejecución!O438</f>
        <v>0</v>
      </c>
      <c r="Q26" s="14">
        <f>+L26/I26</f>
        <v>0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75" t="s">
        <v>1324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2:17" ht="12.75">
      <c r="B31" s="65" t="s">
        <v>949</v>
      </c>
      <c r="C31" s="67" t="s">
        <v>950</v>
      </c>
      <c r="D31" s="62" t="s">
        <v>951</v>
      </c>
      <c r="E31" s="9" t="s">
        <v>952</v>
      </c>
      <c r="F31" s="10"/>
      <c r="G31" s="10"/>
      <c r="H31" s="11"/>
      <c r="I31" s="62" t="s">
        <v>953</v>
      </c>
      <c r="J31" s="62" t="s">
        <v>954</v>
      </c>
      <c r="K31" s="62" t="s">
        <v>955</v>
      </c>
      <c r="L31" s="62" t="s">
        <v>956</v>
      </c>
      <c r="M31" s="62" t="s">
        <v>957</v>
      </c>
      <c r="N31" s="62" t="s">
        <v>958</v>
      </c>
      <c r="O31" s="62" t="s">
        <v>959</v>
      </c>
      <c r="P31" s="62" t="s">
        <v>960</v>
      </c>
      <c r="Q31" s="62" t="s">
        <v>961</v>
      </c>
    </row>
    <row r="32" spans="2:17" ht="12.75">
      <c r="B32" s="66"/>
      <c r="C32" s="68"/>
      <c r="D32" s="63"/>
      <c r="E32" s="12" t="s">
        <v>962</v>
      </c>
      <c r="F32" s="12" t="s">
        <v>963</v>
      </c>
      <c r="G32" s="12" t="s">
        <v>964</v>
      </c>
      <c r="H32" s="12" t="s">
        <v>965</v>
      </c>
      <c r="I32" s="63"/>
      <c r="J32" s="63"/>
      <c r="K32" s="63"/>
      <c r="L32" s="63"/>
      <c r="M32" s="63"/>
      <c r="N32" s="63"/>
      <c r="O32" s="63"/>
      <c r="P32" s="63"/>
      <c r="Q32" s="63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0</v>
      </c>
      <c r="H33" s="34">
        <f>+Ejecución!G574</f>
        <v>0</v>
      </c>
      <c r="I33" s="34">
        <f>+Ejecución!H574</f>
        <v>285000000</v>
      </c>
      <c r="J33" s="34">
        <f>+Ejecución!I574</f>
        <v>0</v>
      </c>
      <c r="K33" s="34">
        <f>+Ejecución!J574</f>
        <v>285000000</v>
      </c>
      <c r="L33" s="34">
        <f>+Ejecución!K574</f>
        <v>0</v>
      </c>
      <c r="M33" s="34">
        <f>+Ejecución!L574</f>
        <v>0</v>
      </c>
      <c r="N33" s="34"/>
      <c r="O33" s="34"/>
      <c r="P33" s="34"/>
      <c r="Q33" s="23">
        <f>+L33/I33</f>
        <v>0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0</v>
      </c>
      <c r="H34" s="61">
        <f>+Ejecución!G575</f>
        <v>0</v>
      </c>
      <c r="I34" s="61">
        <f>+Ejecución!H575</f>
        <v>285000000</v>
      </c>
      <c r="J34" s="61">
        <f>+Ejecución!I575</f>
        <v>0</v>
      </c>
      <c r="K34" s="61">
        <f>+Ejecución!J575</f>
        <v>285000000</v>
      </c>
      <c r="L34" s="61">
        <f>+Ejecución!K575</f>
        <v>0</v>
      </c>
      <c r="M34" s="61">
        <f>+Ejecución!L575</f>
        <v>0</v>
      </c>
      <c r="N34" s="61"/>
      <c r="O34" s="61"/>
      <c r="P34" s="61"/>
      <c r="Q34" s="60">
        <f>+L34/I34</f>
        <v>0</v>
      </c>
    </row>
    <row r="36" spans="2:17" ht="12.75">
      <c r="B36" s="79" t="s">
        <v>1325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2.75">
      <c r="B37" s="65" t="s">
        <v>949</v>
      </c>
      <c r="C37" s="67" t="s">
        <v>950</v>
      </c>
      <c r="D37" s="62" t="s">
        <v>951</v>
      </c>
      <c r="E37" s="9" t="s">
        <v>952</v>
      </c>
      <c r="F37" s="10"/>
      <c r="G37" s="10"/>
      <c r="H37" s="11"/>
      <c r="I37" s="62" t="s">
        <v>953</v>
      </c>
      <c r="J37" s="62" t="s">
        <v>954</v>
      </c>
      <c r="K37" s="62" t="s">
        <v>955</v>
      </c>
      <c r="L37" s="62" t="s">
        <v>956</v>
      </c>
      <c r="M37" s="62" t="s">
        <v>957</v>
      </c>
      <c r="N37" s="62" t="s">
        <v>958</v>
      </c>
      <c r="O37" s="62" t="s">
        <v>959</v>
      </c>
      <c r="P37" s="62" t="s">
        <v>960</v>
      </c>
      <c r="Q37" s="62" t="s">
        <v>961</v>
      </c>
    </row>
    <row r="38" spans="2:17" ht="12.75">
      <c r="B38" s="66"/>
      <c r="C38" s="68"/>
      <c r="D38" s="63"/>
      <c r="E38" s="12" t="s">
        <v>962</v>
      </c>
      <c r="F38" s="12" t="s">
        <v>963</v>
      </c>
      <c r="G38" s="12" t="s">
        <v>964</v>
      </c>
      <c r="H38" s="12" t="s">
        <v>965</v>
      </c>
      <c r="I38" s="63"/>
      <c r="J38" s="63"/>
      <c r="K38" s="63"/>
      <c r="L38" s="63"/>
      <c r="M38" s="63"/>
      <c r="N38" s="63"/>
      <c r="O38" s="63"/>
      <c r="P38" s="63"/>
      <c r="Q38" s="63"/>
    </row>
    <row r="39" spans="2:17" ht="12.75">
      <c r="B39" s="84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0</v>
      </c>
      <c r="I39" s="17">
        <f t="shared" si="1"/>
        <v>18376284281</v>
      </c>
      <c r="J39" s="17">
        <f t="shared" si="1"/>
        <v>4391648198.01</v>
      </c>
      <c r="K39" s="17">
        <f t="shared" si="1"/>
        <v>13984636082.99</v>
      </c>
      <c r="L39" s="17">
        <f t="shared" si="1"/>
        <v>2483955793.01</v>
      </c>
      <c r="M39" s="17">
        <f t="shared" si="1"/>
        <v>1907692405</v>
      </c>
      <c r="N39" s="17">
        <f>+N24</f>
        <v>0</v>
      </c>
      <c r="O39" s="17">
        <f>+O24</f>
        <v>0</v>
      </c>
      <c r="P39" s="17">
        <f>+P24</f>
        <v>0</v>
      </c>
      <c r="Q39" s="14">
        <f>+L39/I39</f>
        <v>0.13517182010392953</v>
      </c>
    </row>
    <row r="40" spans="2:17" ht="12.75">
      <c r="B40" s="85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0</v>
      </c>
      <c r="H40" s="17">
        <f t="shared" si="2"/>
        <v>0</v>
      </c>
      <c r="I40" s="17">
        <f t="shared" si="2"/>
        <v>13777818205.31</v>
      </c>
      <c r="J40" s="17">
        <f t="shared" si="2"/>
        <v>8546344181.33</v>
      </c>
      <c r="K40" s="17">
        <f t="shared" si="2"/>
        <v>5231474023.98</v>
      </c>
      <c r="L40" s="17">
        <f t="shared" si="2"/>
        <v>5975271527.33</v>
      </c>
      <c r="M40" s="17">
        <f t="shared" si="2"/>
        <v>2571072654</v>
      </c>
      <c r="N40" s="17">
        <v>0</v>
      </c>
      <c r="O40" s="17">
        <v>0</v>
      </c>
      <c r="P40" s="17">
        <v>0</v>
      </c>
      <c r="Q40" s="14">
        <f>+L40/I40</f>
        <v>0.43368778991633944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0</v>
      </c>
      <c r="H41" s="17">
        <f t="shared" si="3"/>
        <v>0</v>
      </c>
      <c r="I41" s="17">
        <f t="shared" si="3"/>
        <v>285000000</v>
      </c>
      <c r="J41" s="17">
        <f t="shared" si="3"/>
        <v>0</v>
      </c>
      <c r="K41" s="17">
        <f t="shared" si="3"/>
        <v>285000000</v>
      </c>
      <c r="L41" s="17">
        <f t="shared" si="3"/>
        <v>0</v>
      </c>
      <c r="M41" s="17">
        <f t="shared" si="3"/>
        <v>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</v>
      </c>
    </row>
    <row r="42" spans="2:17" ht="12.75">
      <c r="B42" s="80" t="s">
        <v>1326</v>
      </c>
      <c r="C42" s="80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18">
        <f t="shared" si="4"/>
        <v>32439102486.309998</v>
      </c>
      <c r="J42" s="18">
        <f t="shared" si="4"/>
        <v>12937992379.34</v>
      </c>
      <c r="K42" s="18">
        <f t="shared" si="4"/>
        <v>19501110106.97</v>
      </c>
      <c r="L42" s="18">
        <f t="shared" si="4"/>
        <v>8459227320.34</v>
      </c>
      <c r="M42" s="18">
        <f t="shared" si="4"/>
        <v>4478765059</v>
      </c>
      <c r="N42" s="18">
        <f>SUM(N39:N40)</f>
        <v>0</v>
      </c>
      <c r="O42" s="18">
        <f>SUM(O39:O40)</f>
        <v>0</v>
      </c>
      <c r="P42" s="18">
        <f>SUM(P39:P40)</f>
        <v>0</v>
      </c>
      <c r="Q42" s="37">
        <f>+L42/I42</f>
        <v>0.26077254523025034</v>
      </c>
    </row>
  </sheetData>
  <sheetProtection/>
  <mergeCells count="54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M37:M38"/>
    <mergeCell ref="N37:N38"/>
    <mergeCell ref="L19:L20"/>
    <mergeCell ref="M19:M20"/>
    <mergeCell ref="N19:N20"/>
    <mergeCell ref="O3:O4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75" t="s">
        <v>1328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111720844</v>
      </c>
      <c r="K5" s="24">
        <f>+Ejecución!J367</f>
        <v>98279156</v>
      </c>
      <c r="L5" s="24">
        <f>+Ejecución!K367</f>
        <v>98977344</v>
      </c>
      <c r="M5" s="24">
        <f>+Ejecución!L367</f>
        <v>12743500</v>
      </c>
      <c r="N5" s="24">
        <f>+Ejecución!M367</f>
        <v>69660000</v>
      </c>
      <c r="O5" s="24">
        <f>+Ejecución!N367</f>
        <v>56460000</v>
      </c>
      <c r="P5" s="24">
        <f>+Ejecución!O367</f>
        <v>13200000</v>
      </c>
      <c r="Q5" s="14">
        <f>+L5/I5</f>
        <v>0.4713206857142857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500000000</v>
      </c>
      <c r="K6" s="34">
        <f>+Ejecución!J373</f>
        <v>0</v>
      </c>
      <c r="L6" s="34">
        <f>+Ejecución!K373</f>
        <v>461569344</v>
      </c>
      <c r="M6" s="34">
        <f>+Ejecución!L373</f>
        <v>38430656</v>
      </c>
      <c r="N6" s="34">
        <f>+Ejecución!M373</f>
        <v>53135553.6</v>
      </c>
      <c r="O6" s="34">
        <f>+Ejecución!N373</f>
        <v>53135553.6</v>
      </c>
      <c r="P6" s="34">
        <f>+Ejecución!O373</f>
        <v>0</v>
      </c>
      <c r="Q6" s="23">
        <f>+Ejecución!P373</f>
        <v>0.923138688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500000000</v>
      </c>
      <c r="K7" s="24">
        <f>+Ejecución!J374</f>
        <v>0</v>
      </c>
      <c r="L7" s="24">
        <f>+Ejecución!K374</f>
        <v>461569344</v>
      </c>
      <c r="M7" s="24">
        <f>+Ejecución!L374</f>
        <v>38430656</v>
      </c>
      <c r="N7" s="24">
        <f>+Ejecución!M374</f>
        <v>53135553.6</v>
      </c>
      <c r="O7" s="24">
        <f>+Ejecución!N374</f>
        <v>53135553.6</v>
      </c>
      <c r="P7" s="24">
        <f>+Ejecución!O374</f>
        <v>0</v>
      </c>
      <c r="Q7" s="14">
        <f>+Ejecución!P374</f>
        <v>0.923138688</v>
      </c>
    </row>
    <row r="9" spans="2:17" ht="12.75">
      <c r="B9" s="79" t="s">
        <v>1329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2:17" ht="12.75">
      <c r="B10" s="65" t="s">
        <v>949</v>
      </c>
      <c r="C10" s="67" t="s">
        <v>950</v>
      </c>
      <c r="D10" s="62" t="s">
        <v>951</v>
      </c>
      <c r="E10" s="9" t="s">
        <v>952</v>
      </c>
      <c r="F10" s="10"/>
      <c r="G10" s="10"/>
      <c r="H10" s="11"/>
      <c r="I10" s="62" t="s">
        <v>953</v>
      </c>
      <c r="J10" s="62" t="s">
        <v>954</v>
      </c>
      <c r="K10" s="62" t="s">
        <v>955</v>
      </c>
      <c r="L10" s="62" t="s">
        <v>956</v>
      </c>
      <c r="M10" s="62" t="s">
        <v>957</v>
      </c>
      <c r="N10" s="62" t="s">
        <v>958</v>
      </c>
      <c r="O10" s="62" t="s">
        <v>959</v>
      </c>
      <c r="P10" s="62" t="s">
        <v>960</v>
      </c>
      <c r="Q10" s="62" t="s">
        <v>961</v>
      </c>
    </row>
    <row r="11" spans="2:17" ht="12.75">
      <c r="B11" s="66"/>
      <c r="C11" s="68"/>
      <c r="D11" s="63"/>
      <c r="E11" s="12" t="s">
        <v>962</v>
      </c>
      <c r="F11" s="12" t="s">
        <v>963</v>
      </c>
      <c r="G11" s="12" t="s">
        <v>964</v>
      </c>
      <c r="H11" s="12" t="s">
        <v>965</v>
      </c>
      <c r="I11" s="63"/>
      <c r="J11" s="63"/>
      <c r="K11" s="63"/>
      <c r="L11" s="63"/>
      <c r="M11" s="63"/>
      <c r="N11" s="63"/>
      <c r="O11" s="63"/>
      <c r="P11" s="63"/>
      <c r="Q11" s="63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611720844</v>
      </c>
      <c r="K12" s="17">
        <f t="shared" si="0"/>
        <v>98279156</v>
      </c>
      <c r="L12" s="17">
        <f t="shared" si="0"/>
        <v>560546688</v>
      </c>
      <c r="M12" s="17">
        <f t="shared" si="0"/>
        <v>51174156</v>
      </c>
      <c r="N12" s="17">
        <f>+N6</f>
        <v>53135553.6</v>
      </c>
      <c r="O12" s="17">
        <f>+O6</f>
        <v>53135553.6</v>
      </c>
      <c r="P12" s="17">
        <f>+P6</f>
        <v>0</v>
      </c>
      <c r="Q12" s="14">
        <f>+L12/I12</f>
        <v>0.7895023774647887</v>
      </c>
    </row>
    <row r="13" spans="2:17" ht="12.75">
      <c r="B13" s="80" t="s">
        <v>1327</v>
      </c>
      <c r="C13" s="80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611720844</v>
      </c>
      <c r="K13" s="18">
        <f t="shared" si="1"/>
        <v>98279156</v>
      </c>
      <c r="L13" s="18">
        <f t="shared" si="1"/>
        <v>560546688</v>
      </c>
      <c r="M13" s="18">
        <f t="shared" si="1"/>
        <v>51174156</v>
      </c>
      <c r="N13" s="18">
        <f t="shared" si="1"/>
        <v>53135553.6</v>
      </c>
      <c r="O13" s="18">
        <f t="shared" si="1"/>
        <v>53135553.6</v>
      </c>
      <c r="P13" s="18">
        <f t="shared" si="1"/>
        <v>0</v>
      </c>
      <c r="Q13" s="37">
        <f>+L13/I13</f>
        <v>0.7895023774647887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B13:C13"/>
    <mergeCell ref="L10:L11"/>
    <mergeCell ref="M10:M11"/>
    <mergeCell ref="N10:N11"/>
    <mergeCell ref="O10:O11"/>
    <mergeCell ref="P10:P11"/>
    <mergeCell ref="K10:K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75" t="s">
        <v>1332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73360600</v>
      </c>
      <c r="K5" s="34">
        <f>+Ejecución!J389</f>
        <v>176639400</v>
      </c>
      <c r="L5" s="34">
        <f>+Ejecución!K389</f>
        <v>27456000</v>
      </c>
      <c r="M5" s="34">
        <f>+Ejecución!L389</f>
        <v>45904600</v>
      </c>
      <c r="N5" s="34">
        <f>+Ejecución!M389</f>
        <v>18096000</v>
      </c>
      <c r="O5" s="34">
        <f>+Ejecución!N389</f>
        <v>14976000</v>
      </c>
      <c r="P5" s="34">
        <f>+Ejecución!O389</f>
        <v>3120000</v>
      </c>
      <c r="Q5" s="23">
        <f>+L5/I5</f>
        <v>0.109824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58384600</v>
      </c>
      <c r="K6" s="24">
        <f>+Ejecución!J390</f>
        <v>66615400</v>
      </c>
      <c r="L6" s="24">
        <f>+Ejecución!K390</f>
        <v>12480000</v>
      </c>
      <c r="M6" s="24">
        <f>+Ejecución!L390</f>
        <v>45904600</v>
      </c>
      <c r="N6" s="24">
        <f>+Ejecución!M390</f>
        <v>6240000</v>
      </c>
      <c r="O6" s="24">
        <f>+Ejecución!N390</f>
        <v>6240000</v>
      </c>
      <c r="P6" s="24">
        <f>+Ejecución!O390</f>
        <v>0</v>
      </c>
      <c r="Q6" s="14">
        <f>+L6/I6</f>
        <v>0.09984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14976000</v>
      </c>
      <c r="K7" s="24">
        <f>+Ejecución!J391</f>
        <v>110024000</v>
      </c>
      <c r="L7" s="24">
        <f>+Ejecución!K391</f>
        <v>14976000</v>
      </c>
      <c r="M7" s="24">
        <f>+Ejecución!L391</f>
        <v>0</v>
      </c>
      <c r="N7" s="24">
        <f>+Ejecución!M391</f>
        <v>11856000</v>
      </c>
      <c r="O7" s="24">
        <f>+Ejecución!N391</f>
        <v>8736000</v>
      </c>
      <c r="P7" s="24">
        <f>+Ejecución!O391</f>
        <v>3120000</v>
      </c>
      <c r="Q7" s="14">
        <f>+L7/I7</f>
        <v>0.119808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45500000</v>
      </c>
      <c r="K8" s="34">
        <f>+Ejecución!J392</f>
        <v>79500000</v>
      </c>
      <c r="L8" s="34">
        <f>+Ejecución!K392</f>
        <v>31980213</v>
      </c>
      <c r="M8" s="34">
        <f>+Ejecución!L392</f>
        <v>13519787</v>
      </c>
      <c r="N8" s="34">
        <f>+Ejecución!M392</f>
        <v>24873499</v>
      </c>
      <c r="O8" s="34">
        <f>+Ejecución!N392</f>
        <v>17766785</v>
      </c>
      <c r="P8" s="34">
        <f>+Ejecución!O392</f>
        <v>7106714</v>
      </c>
      <c r="Q8" s="23">
        <f>+L8/I8</f>
        <v>0.255841704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45500000</v>
      </c>
      <c r="K9" s="24">
        <f>+Ejecución!J393</f>
        <v>79500000</v>
      </c>
      <c r="L9" s="24">
        <f>+Ejecución!K393</f>
        <v>31980213</v>
      </c>
      <c r="M9" s="24">
        <f>+Ejecución!L393</f>
        <v>13519787</v>
      </c>
      <c r="N9" s="24">
        <f>+Ejecución!M393</f>
        <v>24873499</v>
      </c>
      <c r="O9" s="24">
        <f>+Ejecución!N393</f>
        <v>17766785</v>
      </c>
      <c r="P9" s="24">
        <f>+Ejecución!O393</f>
        <v>7106714</v>
      </c>
      <c r="Q9" s="14">
        <f>+L9/I9</f>
        <v>0.255841704</v>
      </c>
    </row>
    <row r="11" spans="2:17" ht="12.75">
      <c r="B11" s="79" t="s">
        <v>1330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2:17" ht="12.75">
      <c r="B12" s="65" t="s">
        <v>949</v>
      </c>
      <c r="C12" s="67" t="s">
        <v>950</v>
      </c>
      <c r="D12" s="62" t="s">
        <v>951</v>
      </c>
      <c r="E12" s="9" t="s">
        <v>952</v>
      </c>
      <c r="F12" s="10"/>
      <c r="G12" s="10"/>
      <c r="H12" s="11"/>
      <c r="I12" s="62" t="s">
        <v>953</v>
      </c>
      <c r="J12" s="62" t="s">
        <v>954</v>
      </c>
      <c r="K12" s="62" t="s">
        <v>955</v>
      </c>
      <c r="L12" s="62" t="s">
        <v>956</v>
      </c>
      <c r="M12" s="62" t="s">
        <v>957</v>
      </c>
      <c r="N12" s="62" t="s">
        <v>958</v>
      </c>
      <c r="O12" s="62" t="s">
        <v>959</v>
      </c>
      <c r="P12" s="62" t="s">
        <v>960</v>
      </c>
      <c r="Q12" s="62" t="s">
        <v>961</v>
      </c>
    </row>
    <row r="13" spans="2:17" ht="12.75">
      <c r="B13" s="66"/>
      <c r="C13" s="68"/>
      <c r="D13" s="63"/>
      <c r="E13" s="12" t="s">
        <v>962</v>
      </c>
      <c r="F13" s="12" t="s">
        <v>963</v>
      </c>
      <c r="G13" s="12" t="s">
        <v>964</v>
      </c>
      <c r="H13" s="12" t="s">
        <v>965</v>
      </c>
      <c r="I13" s="63"/>
      <c r="J13" s="63"/>
      <c r="K13" s="63"/>
      <c r="L13" s="63"/>
      <c r="M13" s="63"/>
      <c r="N13" s="63"/>
      <c r="O13" s="63"/>
      <c r="P13" s="63"/>
      <c r="Q13" s="63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118860600</v>
      </c>
      <c r="K14" s="17">
        <f t="shared" si="0"/>
        <v>256139400</v>
      </c>
      <c r="L14" s="17">
        <f t="shared" si="0"/>
        <v>59436213</v>
      </c>
      <c r="M14" s="17">
        <f t="shared" si="0"/>
        <v>59424387</v>
      </c>
      <c r="N14" s="17">
        <f>+N8</f>
        <v>24873499</v>
      </c>
      <c r="O14" s="17">
        <f>+O8</f>
        <v>17766785</v>
      </c>
      <c r="P14" s="17">
        <f>+P8</f>
        <v>7106714</v>
      </c>
      <c r="Q14" s="14">
        <f>+L14/I14</f>
        <v>0.158496568</v>
      </c>
    </row>
    <row r="15" spans="2:17" ht="12.75">
      <c r="B15" s="80" t="s">
        <v>1331</v>
      </c>
      <c r="C15" s="80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118860600</v>
      </c>
      <c r="K15" s="18">
        <f t="shared" si="1"/>
        <v>256139400</v>
      </c>
      <c r="L15" s="18">
        <f t="shared" si="1"/>
        <v>59436213</v>
      </c>
      <c r="M15" s="18">
        <f t="shared" si="1"/>
        <v>59424387</v>
      </c>
      <c r="N15" s="18">
        <f t="shared" si="1"/>
        <v>24873499</v>
      </c>
      <c r="O15" s="18">
        <f t="shared" si="1"/>
        <v>17766785</v>
      </c>
      <c r="P15" s="18">
        <f t="shared" si="1"/>
        <v>7106714</v>
      </c>
      <c r="Q15" s="37">
        <f>+L15/I15</f>
        <v>0.158496568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8"/>
  <sheetViews>
    <sheetView zoomScalePageLayoutView="0" workbookViewId="0" topLeftCell="A1">
      <selection activeCell="B3" sqref="B3:B4"/>
    </sheetView>
  </sheetViews>
  <sheetFormatPr defaultColWidth="11.421875" defaultRowHeight="12.75"/>
  <cols>
    <col min="1" max="1" width="5.421875" style="0" customWidth="1"/>
    <col min="3" max="3" width="31.8515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79" t="s">
        <v>1315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2248182191</v>
      </c>
      <c r="K5" s="24">
        <f>+Ejecución!J577</f>
        <v>13319382478</v>
      </c>
      <c r="L5" s="24">
        <f>+Ejecución!K577</f>
        <v>411497280</v>
      </c>
      <c r="M5" s="24">
        <f>+Ejecución!L577</f>
        <v>1836684911</v>
      </c>
      <c r="N5" s="24">
        <f>+Ejecución!M577</f>
        <v>116421176</v>
      </c>
      <c r="O5" s="24">
        <f>+Ejecución!N577</f>
        <v>112421176</v>
      </c>
      <c r="P5" s="24">
        <f>+Ejecución!O577</f>
        <v>4000000</v>
      </c>
      <c r="Q5" s="14">
        <f>+L5/I5</f>
        <v>0.02643298992162998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32989799040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32989799040</v>
      </c>
      <c r="J6" s="24">
        <f>+Ejecución!I578</f>
        <v>0</v>
      </c>
      <c r="K6" s="24">
        <f>+Ejecución!J578</f>
        <v>32989799040</v>
      </c>
      <c r="L6" s="24">
        <f>+Ejecución!K578</f>
        <v>0</v>
      </c>
      <c r="M6" s="24">
        <f>+Ejecución!L578</f>
        <v>0</v>
      </c>
      <c r="N6" s="24">
        <f>+Ejecución!M578</f>
        <v>0</v>
      </c>
      <c r="O6" s="24">
        <f>+Ejecución!N578</f>
        <v>0</v>
      </c>
      <c r="P6" s="24">
        <f>+Ejecución!O578</f>
        <v>0</v>
      </c>
      <c r="Q6" s="14">
        <f>+L6/I6</f>
        <v>0</v>
      </c>
    </row>
    <row r="7" spans="2:17" ht="22.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0</v>
      </c>
      <c r="K7" s="24">
        <f>+Ejecución!J579</f>
        <v>32550000000</v>
      </c>
      <c r="L7" s="24">
        <f>+Ejecución!K579</f>
        <v>0</v>
      </c>
      <c r="M7" s="24">
        <f>+Ejecución!L579</f>
        <v>0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>+L7/I7</f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>+L8/I8</f>
        <v>0</v>
      </c>
    </row>
  </sheetData>
  <sheetProtection/>
  <mergeCells count="13">
    <mergeCell ref="L3:L4"/>
    <mergeCell ref="M3:M4"/>
    <mergeCell ref="N3:N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79" t="s">
        <v>1479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+Ejecución!A624</f>
        <v>24101</v>
      </c>
      <c r="C5" s="21" t="str">
        <f>+Ejecución!B624</f>
        <v>MUNICIPIO DE TAMINANGO</v>
      </c>
      <c r="D5" s="34">
        <f>+Ejecución!C624</f>
        <v>854781141</v>
      </c>
      <c r="E5" s="34">
        <f>+Ejecución!D624</f>
        <v>1147996960</v>
      </c>
      <c r="F5" s="34">
        <f>+Ejecución!E624</f>
        <v>0</v>
      </c>
      <c r="G5" s="34">
        <f>+Ejecución!F624</f>
        <v>0</v>
      </c>
      <c r="H5" s="34">
        <f>+Ejecución!G624</f>
        <v>0</v>
      </c>
      <c r="I5" s="34">
        <f>+Ejecución!H624</f>
        <v>2002778101</v>
      </c>
      <c r="J5" s="34">
        <f>+Ejecución!I624</f>
        <v>282700046</v>
      </c>
      <c r="K5" s="34">
        <f>+Ejecución!J624</f>
        <v>1720078055</v>
      </c>
      <c r="L5" s="34">
        <f>+Ejecución!K624</f>
        <v>51949971</v>
      </c>
      <c r="M5" s="34">
        <f>+Ejecución!L624</f>
        <v>230750075</v>
      </c>
      <c r="N5" s="34">
        <f>+Ejecución!M624</f>
        <v>51949971</v>
      </c>
      <c r="O5" s="34">
        <f>+Ejecución!N624</f>
        <v>51949971</v>
      </c>
      <c r="P5" s="34">
        <f>+Ejecución!O624</f>
        <v>0</v>
      </c>
      <c r="Q5" s="23">
        <f aca="true" t="shared" si="0" ref="Q5:Q13">+L5/I5</f>
        <v>0.02593895498161331</v>
      </c>
    </row>
    <row r="6" spans="2:17" s="20" customFormat="1" ht="12.75">
      <c r="B6" s="21" t="str">
        <f>+Ejecución!A625</f>
        <v>2410101</v>
      </c>
      <c r="C6" s="21" t="str">
        <f>+Ejecución!B625</f>
        <v>MUNICIPIOS DESCERTIFICADOS</v>
      </c>
      <c r="D6" s="34">
        <f>+Ejecución!C625</f>
        <v>854781141</v>
      </c>
      <c r="E6" s="34">
        <f>+Ejecución!D625</f>
        <v>1147996960</v>
      </c>
      <c r="F6" s="34">
        <f>+Ejecución!E625</f>
        <v>0</v>
      </c>
      <c r="G6" s="34">
        <f>+Ejecución!F625</f>
        <v>0</v>
      </c>
      <c r="H6" s="34">
        <f>+Ejecución!G625</f>
        <v>0</v>
      </c>
      <c r="I6" s="34">
        <f>+Ejecución!H625</f>
        <v>2002778101</v>
      </c>
      <c r="J6" s="34">
        <f>+Ejecución!I625</f>
        <v>282700046</v>
      </c>
      <c r="K6" s="34">
        <f>+Ejecución!J625</f>
        <v>1720078055</v>
      </c>
      <c r="L6" s="34">
        <f>+Ejecución!K625</f>
        <v>51949971</v>
      </c>
      <c r="M6" s="34">
        <f>+Ejecución!L625</f>
        <v>230750075</v>
      </c>
      <c r="N6" s="34">
        <f>+Ejecución!M625</f>
        <v>51949971</v>
      </c>
      <c r="O6" s="34">
        <f>+Ejecución!N625</f>
        <v>51949971</v>
      </c>
      <c r="P6" s="34">
        <f>+Ejecución!O625</f>
        <v>0</v>
      </c>
      <c r="Q6" s="23">
        <f t="shared" si="0"/>
        <v>0.02593895498161331</v>
      </c>
    </row>
    <row r="7" spans="2:17" s="20" customFormat="1" ht="22.5">
      <c r="B7" s="21" t="str">
        <f>+Ejecución!A626</f>
        <v>241010101</v>
      </c>
      <c r="C7" s="21" t="str">
        <f>+Ejecución!B626</f>
        <v>INVERSION AGUA POTABLE Y SANEAMIENTO BASICO MUNICIPIOS DESCERTIFICADOS - VIGENCIA</v>
      </c>
      <c r="D7" s="34">
        <f>+Ejecución!C626</f>
        <v>854781141</v>
      </c>
      <c r="E7" s="34">
        <f>+Ejecución!D626</f>
        <v>0</v>
      </c>
      <c r="F7" s="34">
        <f>+Ejecución!E626</f>
        <v>0</v>
      </c>
      <c r="G7" s="34">
        <f>+Ejecución!F626</f>
        <v>0</v>
      </c>
      <c r="H7" s="34">
        <f>+Ejecución!G626</f>
        <v>0</v>
      </c>
      <c r="I7" s="34">
        <f>+Ejecución!H626</f>
        <v>854781141</v>
      </c>
      <c r="J7" s="34">
        <f>+Ejecución!I626</f>
        <v>180986169</v>
      </c>
      <c r="K7" s="34">
        <f>+Ejecución!J626</f>
        <v>673794972</v>
      </c>
      <c r="L7" s="34">
        <f>+Ejecución!K626</f>
        <v>0</v>
      </c>
      <c r="M7" s="34">
        <f>+Ejecución!L626</f>
        <v>180986169</v>
      </c>
      <c r="N7" s="34">
        <f>+Ejecución!M626</f>
        <v>0</v>
      </c>
      <c r="O7" s="34">
        <f>+Ejecución!N626</f>
        <v>0</v>
      </c>
      <c r="P7" s="34">
        <f>+Ejecución!O626</f>
        <v>0</v>
      </c>
      <c r="Q7" s="23">
        <f t="shared" si="0"/>
        <v>0</v>
      </c>
    </row>
    <row r="8" spans="2:17" s="20" customFormat="1" ht="12.75">
      <c r="B8" s="21" t="str">
        <f>+Ejecución!A627</f>
        <v>24101010101</v>
      </c>
      <c r="C8" s="21" t="str">
        <f>+Ejecución!B627</f>
        <v>SERVICIO ACUEDUCTO</v>
      </c>
      <c r="D8" s="34">
        <f>+Ejecución!C627</f>
        <v>374781141</v>
      </c>
      <c r="E8" s="34">
        <f>+Ejecución!D627</f>
        <v>0</v>
      </c>
      <c r="F8" s="34">
        <f>+Ejecución!E627</f>
        <v>0</v>
      </c>
      <c r="G8" s="34">
        <f>+Ejecución!F627</f>
        <v>0</v>
      </c>
      <c r="H8" s="34">
        <f>+Ejecución!G627</f>
        <v>0</v>
      </c>
      <c r="I8" s="34">
        <f>+Ejecución!H627</f>
        <v>374781141</v>
      </c>
      <c r="J8" s="34">
        <f>+Ejecución!I627</f>
        <v>132986169</v>
      </c>
      <c r="K8" s="34">
        <f>+Ejecución!J627</f>
        <v>241794972</v>
      </c>
      <c r="L8" s="34">
        <f>+Ejecución!K627</f>
        <v>0</v>
      </c>
      <c r="M8" s="34">
        <f>+Ejecución!L627</f>
        <v>132986169</v>
      </c>
      <c r="N8" s="34">
        <f>+Ejecución!M627</f>
        <v>0</v>
      </c>
      <c r="O8" s="34">
        <f>+Ejecución!N627</f>
        <v>0</v>
      </c>
      <c r="P8" s="34">
        <f>+Ejecución!O627</f>
        <v>0</v>
      </c>
      <c r="Q8" s="23">
        <f t="shared" si="0"/>
        <v>0</v>
      </c>
    </row>
    <row r="9" spans="2:17" ht="12.75">
      <c r="B9" s="2" t="str">
        <f>+Ejecución!A628</f>
        <v>2410101010101</v>
      </c>
      <c r="C9" s="2" t="str">
        <f>+Ejecución!B628</f>
        <v>Acueducto - Captacion</v>
      </c>
      <c r="D9" s="24">
        <f>+Ejecución!C628</f>
        <v>50000000</v>
      </c>
      <c r="E9" s="24">
        <f>+Ejecución!D628</f>
        <v>0</v>
      </c>
      <c r="F9" s="24">
        <f>+Ejecución!E628</f>
        <v>0</v>
      </c>
      <c r="G9" s="24">
        <f>+Ejecución!F628</f>
        <v>0</v>
      </c>
      <c r="H9" s="24">
        <f>+Ejecución!G628</f>
        <v>0</v>
      </c>
      <c r="I9" s="24">
        <f>+Ejecución!H628</f>
        <v>50000000</v>
      </c>
      <c r="J9" s="24">
        <f>+Ejecución!I628</f>
        <v>0</v>
      </c>
      <c r="K9" s="24">
        <f>+Ejecución!J628</f>
        <v>50000000</v>
      </c>
      <c r="L9" s="24">
        <f>+Ejecución!K628</f>
        <v>0</v>
      </c>
      <c r="M9" s="24">
        <f>+Ejecución!L628</f>
        <v>0</v>
      </c>
      <c r="N9" s="24">
        <f>+Ejecución!M628</f>
        <v>0</v>
      </c>
      <c r="O9" s="24">
        <f>+Ejecución!N628</f>
        <v>0</v>
      </c>
      <c r="P9" s="24">
        <f>+Ejecución!O628</f>
        <v>0</v>
      </c>
      <c r="Q9" s="14">
        <f t="shared" si="0"/>
        <v>0</v>
      </c>
    </row>
    <row r="10" spans="2:17" ht="12.75">
      <c r="B10" s="2" t="str">
        <f>+Ejecución!A629</f>
        <v>2410101010103</v>
      </c>
      <c r="C10" s="2" t="str">
        <f>+Ejecución!B629</f>
        <v>Acueducto - Almacenamiento</v>
      </c>
      <c r="D10" s="24">
        <f>+Ejecución!C629</f>
        <v>35000000</v>
      </c>
      <c r="E10" s="24">
        <f>+Ejecución!D629</f>
        <v>0</v>
      </c>
      <c r="F10" s="24">
        <f>+Ejecución!E629</f>
        <v>0</v>
      </c>
      <c r="G10" s="24">
        <f>+Ejecución!F629</f>
        <v>0</v>
      </c>
      <c r="H10" s="24">
        <f>+Ejecución!G629</f>
        <v>0</v>
      </c>
      <c r="I10" s="24">
        <f>+Ejecución!H629</f>
        <v>35000000</v>
      </c>
      <c r="J10" s="24">
        <f>+Ejecución!I629</f>
        <v>0</v>
      </c>
      <c r="K10" s="24">
        <f>+Ejecución!J629</f>
        <v>35000000</v>
      </c>
      <c r="L10" s="24">
        <f>+Ejecución!K629</f>
        <v>0</v>
      </c>
      <c r="M10" s="24">
        <f>+Ejecución!L629</f>
        <v>0</v>
      </c>
      <c r="N10" s="24">
        <f>+Ejecución!M629</f>
        <v>0</v>
      </c>
      <c r="O10" s="24">
        <f>+Ejecución!N629</f>
        <v>0</v>
      </c>
      <c r="P10" s="24">
        <f>+Ejecución!O629</f>
        <v>0</v>
      </c>
      <c r="Q10" s="14">
        <f t="shared" si="0"/>
        <v>0</v>
      </c>
    </row>
    <row r="11" spans="2:17" ht="12.75">
      <c r="B11" s="2" t="str">
        <f>+Ejecución!A630</f>
        <v>2410101010104</v>
      </c>
      <c r="C11" s="2" t="str">
        <f>+Ejecución!B630</f>
        <v>Acueducto - Tratamiento</v>
      </c>
      <c r="D11" s="24">
        <f>+Ejecución!C630</f>
        <v>19781141</v>
      </c>
      <c r="E11" s="24">
        <f>+Ejecución!D630</f>
        <v>0</v>
      </c>
      <c r="F11" s="24">
        <f>+Ejecución!E630</f>
        <v>0</v>
      </c>
      <c r="G11" s="24">
        <f>+Ejecución!F630</f>
        <v>0</v>
      </c>
      <c r="H11" s="24">
        <f>+Ejecución!G630</f>
        <v>0</v>
      </c>
      <c r="I11" s="24">
        <f>+Ejecución!H630</f>
        <v>19781141</v>
      </c>
      <c r="J11" s="24">
        <f>+Ejecución!I630</f>
        <v>0</v>
      </c>
      <c r="K11" s="24">
        <f>+Ejecución!J630</f>
        <v>19781141</v>
      </c>
      <c r="L11" s="24">
        <f>+Ejecución!K630</f>
        <v>0</v>
      </c>
      <c r="M11" s="24">
        <f>+Ejecución!L630</f>
        <v>0</v>
      </c>
      <c r="N11" s="24">
        <f>+Ejecución!M630</f>
        <v>0</v>
      </c>
      <c r="O11" s="24">
        <f>+Ejecución!N630</f>
        <v>0</v>
      </c>
      <c r="P11" s="24">
        <f>+Ejecución!O630</f>
        <v>0</v>
      </c>
      <c r="Q11" s="14">
        <f t="shared" si="0"/>
        <v>0</v>
      </c>
    </row>
    <row r="12" spans="2:17" ht="12.75">
      <c r="B12" s="2" t="str">
        <f>+Ejecución!A631</f>
        <v>2410101010105</v>
      </c>
      <c r="C12" s="2" t="str">
        <f>+Ejecución!B631</f>
        <v>Acueducto - Conduccion</v>
      </c>
      <c r="D12" s="24">
        <f>+Ejecución!C631</f>
        <v>50000000</v>
      </c>
      <c r="E12" s="24">
        <f>+Ejecución!D631</f>
        <v>0</v>
      </c>
      <c r="F12" s="24">
        <f>+Ejecución!E631</f>
        <v>0</v>
      </c>
      <c r="G12" s="24">
        <f>+Ejecución!F631</f>
        <v>0</v>
      </c>
      <c r="H12" s="24">
        <f>+Ejecución!G631</f>
        <v>0</v>
      </c>
      <c r="I12" s="24">
        <f>+Ejecución!H631</f>
        <v>50000000</v>
      </c>
      <c r="J12" s="24">
        <f>+Ejecución!I631</f>
        <v>0</v>
      </c>
      <c r="K12" s="24">
        <f>+Ejecución!J631</f>
        <v>50000000</v>
      </c>
      <c r="L12" s="24">
        <f>+Ejecución!K631</f>
        <v>0</v>
      </c>
      <c r="M12" s="24">
        <f>+Ejecución!L631</f>
        <v>0</v>
      </c>
      <c r="N12" s="24">
        <f>+Ejecución!M631</f>
        <v>0</v>
      </c>
      <c r="O12" s="24">
        <f>+Ejecución!N631</f>
        <v>0</v>
      </c>
      <c r="P12" s="24">
        <f>+Ejecución!O631</f>
        <v>0</v>
      </c>
      <c r="Q12" s="14">
        <f t="shared" si="0"/>
        <v>0</v>
      </c>
    </row>
    <row r="13" spans="2:17" ht="12.75">
      <c r="B13" s="2" t="str">
        <f>+Ejecución!A632</f>
        <v>2410101010107</v>
      </c>
      <c r="C13" s="2" t="str">
        <f>+Ejecución!B632</f>
        <v>Acueducto - Distribucion</v>
      </c>
      <c r="D13" s="24">
        <f>+Ejecución!C632</f>
        <v>35000000</v>
      </c>
      <c r="E13" s="24">
        <f>+Ejecución!D632</f>
        <v>0</v>
      </c>
      <c r="F13" s="24">
        <f>+Ejecución!E632</f>
        <v>0</v>
      </c>
      <c r="G13" s="24">
        <f>+Ejecución!F632</f>
        <v>0</v>
      </c>
      <c r="H13" s="24">
        <f>+Ejecución!G632</f>
        <v>0</v>
      </c>
      <c r="I13" s="24">
        <f>+Ejecución!H632</f>
        <v>35000000</v>
      </c>
      <c r="J13" s="24">
        <f>+Ejecución!I632</f>
        <v>0</v>
      </c>
      <c r="K13" s="24">
        <f>+Ejecución!J632</f>
        <v>35000000</v>
      </c>
      <c r="L13" s="24">
        <f>+Ejecución!K632</f>
        <v>0</v>
      </c>
      <c r="M13" s="24">
        <f>+Ejecución!L632</f>
        <v>0</v>
      </c>
      <c r="N13" s="24">
        <f>+Ejecución!M632</f>
        <v>0</v>
      </c>
      <c r="O13" s="24">
        <f>+Ejecución!N632</f>
        <v>0</v>
      </c>
      <c r="P13" s="24">
        <f>+Ejecución!O632</f>
        <v>0</v>
      </c>
      <c r="Q13" s="14">
        <f t="shared" si="0"/>
        <v>0</v>
      </c>
    </row>
    <row r="14" spans="2:17" ht="12.75">
      <c r="B14" s="2" t="str">
        <f>+Ejecución!A633</f>
        <v>2410101010110</v>
      </c>
      <c r="C14" s="2" t="str">
        <f>+Ejecución!B633</f>
        <v>Acueducto - Preinversiones, Estudios</v>
      </c>
      <c r="D14" s="24">
        <f>+Ejecución!C633</f>
        <v>15000000</v>
      </c>
      <c r="E14" s="24">
        <f>+Ejecución!D633</f>
        <v>0</v>
      </c>
      <c r="F14" s="24">
        <f>+Ejecución!E633</f>
        <v>0</v>
      </c>
      <c r="G14" s="24">
        <f>+Ejecución!F633</f>
        <v>0</v>
      </c>
      <c r="H14" s="24">
        <f>+Ejecución!G633</f>
        <v>0</v>
      </c>
      <c r="I14" s="24">
        <f>+Ejecución!H633</f>
        <v>15000000</v>
      </c>
      <c r="J14" s="24">
        <f>+Ejecución!I633</f>
        <v>0</v>
      </c>
      <c r="K14" s="24">
        <f>+Ejecución!J633</f>
        <v>15000000</v>
      </c>
      <c r="L14" s="24">
        <f>+Ejecución!K633</f>
        <v>0</v>
      </c>
      <c r="M14" s="24">
        <f>+Ejecución!L633</f>
        <v>0</v>
      </c>
      <c r="N14" s="24">
        <f>+Ejecución!M633</f>
        <v>0</v>
      </c>
      <c r="O14" s="24">
        <f>+Ejecución!N633</f>
        <v>0</v>
      </c>
      <c r="P14" s="24">
        <f>+Ejecución!O633</f>
        <v>0</v>
      </c>
      <c r="Q14" s="14">
        <f aca="true" t="shared" si="1" ref="Q14:Q55">+L14/I14</f>
        <v>0</v>
      </c>
    </row>
    <row r="15" spans="2:17" ht="33.75">
      <c r="B15" s="2" t="str">
        <f>+Ejecución!A634</f>
        <v>2410101010112</v>
      </c>
      <c r="C15" s="2" t="str">
        <f>+Ejecución!B634</f>
        <v>Acueducto - Formulacion, Implementacion, y Acciones de Fortalecimiento para la Administracion y Operación de los Servicios</v>
      </c>
      <c r="D15" s="24">
        <f>+Ejecución!C634</f>
        <v>30000000</v>
      </c>
      <c r="E15" s="24">
        <f>+Ejecución!D634</f>
        <v>0</v>
      </c>
      <c r="F15" s="24">
        <f>+Ejecución!E634</f>
        <v>0</v>
      </c>
      <c r="G15" s="24">
        <f>+Ejecución!F634</f>
        <v>0</v>
      </c>
      <c r="H15" s="24">
        <f>+Ejecución!G634</f>
        <v>0</v>
      </c>
      <c r="I15" s="24">
        <f>+Ejecución!H634</f>
        <v>30000000</v>
      </c>
      <c r="J15" s="24">
        <f>+Ejecución!I634</f>
        <v>0</v>
      </c>
      <c r="K15" s="24">
        <f>+Ejecución!J634</f>
        <v>30000000</v>
      </c>
      <c r="L15" s="24">
        <f>+Ejecución!K634</f>
        <v>0</v>
      </c>
      <c r="M15" s="24">
        <f>+Ejecución!L634</f>
        <v>0</v>
      </c>
      <c r="N15" s="24">
        <f>+Ejecución!M634</f>
        <v>0</v>
      </c>
      <c r="O15" s="24">
        <f>+Ejecución!N634</f>
        <v>0</v>
      </c>
      <c r="P15" s="24">
        <f>+Ejecución!O634</f>
        <v>0</v>
      </c>
      <c r="Q15" s="14">
        <f t="shared" si="1"/>
        <v>0</v>
      </c>
    </row>
    <row r="16" spans="2:17" ht="12.75">
      <c r="B16" s="2" t="str">
        <f>+Ejecución!A635</f>
        <v>2410101010113</v>
      </c>
      <c r="C16" s="2" t="str">
        <f>+Ejecución!B635</f>
        <v>Acueducto - Subsidios</v>
      </c>
      <c r="D16" s="24">
        <f>+Ejecución!C635</f>
        <v>140000000</v>
      </c>
      <c r="E16" s="24">
        <f>+Ejecución!D635</f>
        <v>0</v>
      </c>
      <c r="F16" s="24">
        <f>+Ejecución!E635</f>
        <v>0</v>
      </c>
      <c r="G16" s="24">
        <f>+Ejecución!F635</f>
        <v>0</v>
      </c>
      <c r="H16" s="24">
        <f>+Ejecución!G635</f>
        <v>0</v>
      </c>
      <c r="I16" s="24">
        <f>+Ejecución!H635</f>
        <v>140000000</v>
      </c>
      <c r="J16" s="24">
        <f>+Ejecución!I635</f>
        <v>132986169</v>
      </c>
      <c r="K16" s="24">
        <f>+Ejecución!J635</f>
        <v>7013831</v>
      </c>
      <c r="L16" s="24">
        <f>+Ejecución!K635</f>
        <v>0</v>
      </c>
      <c r="M16" s="24">
        <f>+Ejecución!L635</f>
        <v>132986169</v>
      </c>
      <c r="N16" s="24">
        <f>+Ejecución!M635</f>
        <v>0</v>
      </c>
      <c r="O16" s="24">
        <f>+Ejecución!N635</f>
        <v>0</v>
      </c>
      <c r="P16" s="24">
        <f>+Ejecución!O635</f>
        <v>0</v>
      </c>
      <c r="Q16" s="14">
        <f t="shared" si="1"/>
        <v>0</v>
      </c>
    </row>
    <row r="17" spans="2:17" s="20" customFormat="1" ht="12.75">
      <c r="B17" s="21" t="str">
        <f>+Ejecución!A636</f>
        <v>24101010102</v>
      </c>
      <c r="C17" s="21" t="str">
        <f>+Ejecución!B636</f>
        <v>SERVICIO ALCANTARILLADO</v>
      </c>
      <c r="D17" s="34">
        <f>+Ejecución!C636</f>
        <v>70000000</v>
      </c>
      <c r="E17" s="34">
        <f>+Ejecución!D636</f>
        <v>0</v>
      </c>
      <c r="F17" s="34">
        <f>+Ejecución!E636</f>
        <v>0</v>
      </c>
      <c r="G17" s="34">
        <f>+Ejecución!F636</f>
        <v>0</v>
      </c>
      <c r="H17" s="34">
        <f>+Ejecución!G636</f>
        <v>0</v>
      </c>
      <c r="I17" s="34">
        <f>+Ejecución!H636</f>
        <v>70000000</v>
      </c>
      <c r="J17" s="34">
        <f>+Ejecución!I636</f>
        <v>48000000</v>
      </c>
      <c r="K17" s="34">
        <f>+Ejecución!J636</f>
        <v>22000000</v>
      </c>
      <c r="L17" s="34">
        <f>+Ejecución!K636</f>
        <v>0</v>
      </c>
      <c r="M17" s="34">
        <f>+Ejecución!L636</f>
        <v>48000000</v>
      </c>
      <c r="N17" s="34">
        <f>+Ejecución!M636</f>
        <v>0</v>
      </c>
      <c r="O17" s="34">
        <f>+Ejecución!N636</f>
        <v>0</v>
      </c>
      <c r="P17" s="34">
        <f>+Ejecución!O636</f>
        <v>0</v>
      </c>
      <c r="Q17" s="23">
        <f t="shared" si="1"/>
        <v>0</v>
      </c>
    </row>
    <row r="18" spans="2:17" ht="12.75">
      <c r="B18" s="2" t="str">
        <f>+Ejecución!A637</f>
        <v>2410101010205</v>
      </c>
      <c r="C18" s="2" t="str">
        <f>+Ejecución!B637</f>
        <v>Alcantarillado - Preinversiones, Estudios</v>
      </c>
      <c r="D18" s="24">
        <f>+Ejecución!C637</f>
        <v>22000000</v>
      </c>
      <c r="E18" s="24">
        <f>+Ejecución!D637</f>
        <v>0</v>
      </c>
      <c r="F18" s="24">
        <f>+Ejecución!E637</f>
        <v>0</v>
      </c>
      <c r="G18" s="24">
        <f>+Ejecución!F637</f>
        <v>0</v>
      </c>
      <c r="H18" s="24">
        <f>+Ejecución!G637</f>
        <v>0</v>
      </c>
      <c r="I18" s="24">
        <f>+Ejecución!H637</f>
        <v>22000000</v>
      </c>
      <c r="J18" s="24">
        <f>+Ejecución!I637</f>
        <v>0</v>
      </c>
      <c r="K18" s="24">
        <f>+Ejecución!J637</f>
        <v>22000000</v>
      </c>
      <c r="L18" s="24">
        <f>+Ejecución!K637</f>
        <v>0</v>
      </c>
      <c r="M18" s="24">
        <f>+Ejecución!L637</f>
        <v>0</v>
      </c>
      <c r="N18" s="24">
        <f>+Ejecución!M637</f>
        <v>0</v>
      </c>
      <c r="O18" s="24">
        <f>+Ejecución!N637</f>
        <v>0</v>
      </c>
      <c r="P18" s="24">
        <f>+Ejecución!O637</f>
        <v>0</v>
      </c>
      <c r="Q18" s="14">
        <f t="shared" si="1"/>
        <v>0</v>
      </c>
    </row>
    <row r="19" spans="2:17" ht="12.75">
      <c r="B19" s="2" t="str">
        <f>+Ejecución!A638</f>
        <v>2410101010208</v>
      </c>
      <c r="C19" s="2" t="str">
        <f>+Ejecución!B638</f>
        <v>Alcantarillado - Subsidios</v>
      </c>
      <c r="D19" s="24">
        <f>+Ejecución!C638</f>
        <v>48000000</v>
      </c>
      <c r="E19" s="24">
        <f>+Ejecución!D638</f>
        <v>0</v>
      </c>
      <c r="F19" s="24">
        <f>+Ejecución!E638</f>
        <v>0</v>
      </c>
      <c r="G19" s="24">
        <f>+Ejecución!F638</f>
        <v>0</v>
      </c>
      <c r="H19" s="24">
        <f>+Ejecución!G638</f>
        <v>0</v>
      </c>
      <c r="I19" s="24">
        <f>+Ejecución!H638</f>
        <v>48000000</v>
      </c>
      <c r="J19" s="24">
        <f>+Ejecución!I638</f>
        <v>48000000</v>
      </c>
      <c r="K19" s="24">
        <f>+Ejecución!J638</f>
        <v>0</v>
      </c>
      <c r="L19" s="24">
        <f>+Ejecución!K638</f>
        <v>0</v>
      </c>
      <c r="M19" s="24">
        <f>+Ejecución!L638</f>
        <v>48000000</v>
      </c>
      <c r="N19" s="24">
        <f>+Ejecución!M638</f>
        <v>0</v>
      </c>
      <c r="O19" s="24">
        <f>+Ejecución!N638</f>
        <v>0</v>
      </c>
      <c r="P19" s="24">
        <f>+Ejecución!O638</f>
        <v>0</v>
      </c>
      <c r="Q19" s="14">
        <f t="shared" si="1"/>
        <v>0</v>
      </c>
    </row>
    <row r="20" spans="2:17" s="20" customFormat="1" ht="12.75">
      <c r="B20" s="21" t="str">
        <f>+Ejecución!A639</f>
        <v>24101010103</v>
      </c>
      <c r="C20" s="21" t="str">
        <f>+Ejecución!B639</f>
        <v>SERVICIO ASEO</v>
      </c>
      <c r="D20" s="34">
        <f>+Ejecución!C639</f>
        <v>230000000</v>
      </c>
      <c r="E20" s="34">
        <f>+Ejecución!D639</f>
        <v>0</v>
      </c>
      <c r="F20" s="34">
        <f>+Ejecución!E639</f>
        <v>0</v>
      </c>
      <c r="G20" s="34">
        <f>+Ejecución!F639</f>
        <v>0</v>
      </c>
      <c r="H20" s="34">
        <f>+Ejecución!G639</f>
        <v>0</v>
      </c>
      <c r="I20" s="34">
        <f>+Ejecución!H639</f>
        <v>230000000</v>
      </c>
      <c r="J20" s="34">
        <f>+Ejecución!I639</f>
        <v>0</v>
      </c>
      <c r="K20" s="34">
        <f>+Ejecución!J639</f>
        <v>230000000</v>
      </c>
      <c r="L20" s="34">
        <f>+Ejecución!K639</f>
        <v>0</v>
      </c>
      <c r="M20" s="34">
        <f>+Ejecución!L639</f>
        <v>0</v>
      </c>
      <c r="N20" s="34">
        <f>+Ejecución!M639</f>
        <v>0</v>
      </c>
      <c r="O20" s="34">
        <f>+Ejecución!N639</f>
        <v>0</v>
      </c>
      <c r="P20" s="34">
        <f>+Ejecución!O639</f>
        <v>0</v>
      </c>
      <c r="Q20" s="23">
        <f t="shared" si="1"/>
        <v>0</v>
      </c>
    </row>
    <row r="21" spans="2:17" ht="12.75">
      <c r="B21" s="2" t="str">
        <f>+Ejecución!A640</f>
        <v>2410101010304</v>
      </c>
      <c r="C21" s="2" t="str">
        <f>+Ejecución!B640</f>
        <v>Aseo - Preinversion y Estudios</v>
      </c>
      <c r="D21" s="24">
        <f>+Ejecución!C640</f>
        <v>20000000</v>
      </c>
      <c r="E21" s="24">
        <f>+Ejecución!D640</f>
        <v>0</v>
      </c>
      <c r="F21" s="24">
        <f>+Ejecución!E640</f>
        <v>0</v>
      </c>
      <c r="G21" s="24">
        <f>+Ejecución!F640</f>
        <v>0</v>
      </c>
      <c r="H21" s="24">
        <f>+Ejecución!G640</f>
        <v>0</v>
      </c>
      <c r="I21" s="24">
        <f>+Ejecución!H640</f>
        <v>20000000</v>
      </c>
      <c r="J21" s="24">
        <f>+Ejecución!I640</f>
        <v>0</v>
      </c>
      <c r="K21" s="24">
        <f>+Ejecución!J640</f>
        <v>20000000</v>
      </c>
      <c r="L21" s="24">
        <f>+Ejecución!K640</f>
        <v>0</v>
      </c>
      <c r="M21" s="24">
        <f>+Ejecución!L640</f>
        <v>0</v>
      </c>
      <c r="N21" s="24">
        <f>+Ejecución!M640</f>
        <v>0</v>
      </c>
      <c r="O21" s="24">
        <f>+Ejecución!N640</f>
        <v>0</v>
      </c>
      <c r="P21" s="24">
        <f>+Ejecución!O640</f>
        <v>0</v>
      </c>
      <c r="Q21" s="14">
        <f t="shared" si="1"/>
        <v>0</v>
      </c>
    </row>
    <row r="22" spans="2:17" ht="12.75">
      <c r="B22" s="2" t="str">
        <f>+Ejecución!A641</f>
        <v>2410101010306</v>
      </c>
      <c r="C22" s="2" t="str">
        <f>+Ejecución!B641</f>
        <v>Aseo - Fortalecimiento Institucional</v>
      </c>
      <c r="D22" s="24">
        <f>+Ejecución!C641</f>
        <v>20000000</v>
      </c>
      <c r="E22" s="24">
        <f>+Ejecución!D641</f>
        <v>0</v>
      </c>
      <c r="F22" s="24">
        <f>+Ejecución!E641</f>
        <v>0</v>
      </c>
      <c r="G22" s="24">
        <f>+Ejecución!F641</f>
        <v>0</v>
      </c>
      <c r="H22" s="24">
        <f>+Ejecución!G641</f>
        <v>0</v>
      </c>
      <c r="I22" s="24">
        <f>+Ejecución!H641</f>
        <v>20000000</v>
      </c>
      <c r="J22" s="24">
        <f>+Ejecución!I641</f>
        <v>0</v>
      </c>
      <c r="K22" s="24">
        <f>+Ejecución!J641</f>
        <v>20000000</v>
      </c>
      <c r="L22" s="24">
        <f>+Ejecución!K641</f>
        <v>0</v>
      </c>
      <c r="M22" s="24">
        <f>+Ejecución!L641</f>
        <v>0</v>
      </c>
      <c r="N22" s="24">
        <f>+Ejecución!M641</f>
        <v>0</v>
      </c>
      <c r="O22" s="24">
        <f>+Ejecución!N641</f>
        <v>0</v>
      </c>
      <c r="P22" s="24">
        <f>+Ejecución!O641</f>
        <v>0</v>
      </c>
      <c r="Q22" s="14">
        <f t="shared" si="1"/>
        <v>0</v>
      </c>
    </row>
    <row r="23" spans="2:17" ht="12.75">
      <c r="B23" s="2" t="str">
        <f>+Ejecución!A642</f>
        <v>2410101010307</v>
      </c>
      <c r="C23" s="2" t="str">
        <f>+Ejecución!B642</f>
        <v>Aseo - Subsidios</v>
      </c>
      <c r="D23" s="24">
        <f>+Ejecución!C642</f>
        <v>190000000</v>
      </c>
      <c r="E23" s="24">
        <f>+Ejecución!D642</f>
        <v>0</v>
      </c>
      <c r="F23" s="24">
        <f>+Ejecución!E642</f>
        <v>0</v>
      </c>
      <c r="G23" s="24">
        <f>+Ejecución!F642</f>
        <v>0</v>
      </c>
      <c r="H23" s="24">
        <f>+Ejecución!G642</f>
        <v>0</v>
      </c>
      <c r="I23" s="24">
        <f>+Ejecución!H642</f>
        <v>190000000</v>
      </c>
      <c r="J23" s="24">
        <f>+Ejecución!I642</f>
        <v>0</v>
      </c>
      <c r="K23" s="24">
        <f>+Ejecución!J642</f>
        <v>190000000</v>
      </c>
      <c r="L23" s="24">
        <f>+Ejecución!K642</f>
        <v>0</v>
      </c>
      <c r="M23" s="24">
        <f>+Ejecución!L642</f>
        <v>0</v>
      </c>
      <c r="N23" s="24">
        <f>+Ejecución!M642</f>
        <v>0</v>
      </c>
      <c r="O23" s="24">
        <f>+Ejecución!N642</f>
        <v>0</v>
      </c>
      <c r="P23" s="24">
        <f>+Ejecución!O642</f>
        <v>0</v>
      </c>
      <c r="Q23" s="14">
        <f t="shared" si="1"/>
        <v>0</v>
      </c>
    </row>
    <row r="24" spans="2:17" s="20" customFormat="1" ht="12.75">
      <c r="B24" s="21" t="str">
        <f>+Ejecución!A643</f>
        <v>24101010104</v>
      </c>
      <c r="C24" s="21" t="str">
        <f>+Ejecución!B643</f>
        <v>TRANSFERENCIA PDA INVERSION</v>
      </c>
      <c r="D24" s="34">
        <f>+Ejecución!C643</f>
        <v>180000000</v>
      </c>
      <c r="E24" s="34">
        <f>+Ejecución!D643</f>
        <v>0</v>
      </c>
      <c r="F24" s="34">
        <f>+Ejecución!E643</f>
        <v>0</v>
      </c>
      <c r="G24" s="34">
        <f>+Ejecución!F643</f>
        <v>0</v>
      </c>
      <c r="H24" s="34">
        <f>+Ejecución!G643</f>
        <v>0</v>
      </c>
      <c r="I24" s="34">
        <f>+Ejecución!H643</f>
        <v>180000000</v>
      </c>
      <c r="J24" s="34">
        <f>+Ejecución!I643</f>
        <v>0</v>
      </c>
      <c r="K24" s="34">
        <f>+Ejecución!J643</f>
        <v>180000000</v>
      </c>
      <c r="L24" s="34">
        <f>+Ejecución!K643</f>
        <v>0</v>
      </c>
      <c r="M24" s="34">
        <f>+Ejecución!L643</f>
        <v>0</v>
      </c>
      <c r="N24" s="34">
        <f>+Ejecución!M643</f>
        <v>0</v>
      </c>
      <c r="O24" s="34">
        <f>+Ejecución!N643</f>
        <v>0</v>
      </c>
      <c r="P24" s="34">
        <f>+Ejecución!O643</f>
        <v>0</v>
      </c>
      <c r="Q24" s="23">
        <f t="shared" si="1"/>
        <v>0</v>
      </c>
    </row>
    <row r="25" spans="2:17" ht="12.75">
      <c r="B25" s="2" t="str">
        <f>+Ejecución!A644</f>
        <v>2410101010401</v>
      </c>
      <c r="C25" s="2" t="str">
        <f>+Ejecución!B644</f>
        <v>Transferencia PDA Inversion</v>
      </c>
      <c r="D25" s="24">
        <f>+Ejecución!C644</f>
        <v>180000000</v>
      </c>
      <c r="E25" s="24">
        <f>+Ejecución!D644</f>
        <v>0</v>
      </c>
      <c r="F25" s="24">
        <f>+Ejecución!E644</f>
        <v>0</v>
      </c>
      <c r="G25" s="24">
        <f>+Ejecución!F644</f>
        <v>0</v>
      </c>
      <c r="H25" s="24">
        <f>+Ejecución!G644</f>
        <v>0</v>
      </c>
      <c r="I25" s="24">
        <f>+Ejecución!H644</f>
        <v>180000000</v>
      </c>
      <c r="J25" s="24">
        <f>+Ejecución!I644</f>
        <v>0</v>
      </c>
      <c r="K25" s="24">
        <f>+Ejecución!J644</f>
        <v>180000000</v>
      </c>
      <c r="L25" s="24">
        <f>+Ejecución!K644</f>
        <v>0</v>
      </c>
      <c r="M25" s="24">
        <f>+Ejecución!L644</f>
        <v>0</v>
      </c>
      <c r="N25" s="24">
        <f>+Ejecución!M644</f>
        <v>0</v>
      </c>
      <c r="O25" s="24">
        <f>+Ejecución!N644</f>
        <v>0</v>
      </c>
      <c r="P25" s="24">
        <f>+Ejecución!O644</f>
        <v>0</v>
      </c>
      <c r="Q25" s="14">
        <f t="shared" si="1"/>
        <v>0</v>
      </c>
    </row>
    <row r="26" spans="2:17" s="20" customFormat="1" ht="33.75">
      <c r="B26" s="21" t="str">
        <f>+Ejecución!A645</f>
        <v>241010102</v>
      </c>
      <c r="C26" s="21" t="str">
        <f>+Ejecución!B645</f>
        <v>INVERSION AGUA POTABLE Y SANEAMIENTO BASICO MUNICIPIOS  DESCERTIFICADOS- RECURSOS DEL BALANCE</v>
      </c>
      <c r="D26" s="34">
        <f>+Ejecución!C645</f>
        <v>0</v>
      </c>
      <c r="E26" s="34">
        <f>+Ejecución!D645</f>
        <v>1107540077</v>
      </c>
      <c r="F26" s="34">
        <f>+Ejecución!E645</f>
        <v>0</v>
      </c>
      <c r="G26" s="34">
        <f>+Ejecución!F645</f>
        <v>0</v>
      </c>
      <c r="H26" s="34">
        <f>+Ejecución!G645</f>
        <v>0</v>
      </c>
      <c r="I26" s="34">
        <f>+Ejecución!H645</f>
        <v>1107540077</v>
      </c>
      <c r="J26" s="34">
        <f>+Ejecución!I645</f>
        <v>61256994</v>
      </c>
      <c r="K26" s="34">
        <f>+Ejecución!J645</f>
        <v>1046283083</v>
      </c>
      <c r="L26" s="34">
        <f>+Ejecución!K645</f>
        <v>11493088</v>
      </c>
      <c r="M26" s="34">
        <f>+Ejecución!L645</f>
        <v>49763906</v>
      </c>
      <c r="N26" s="34">
        <f>+Ejecución!M645</f>
        <v>11493088</v>
      </c>
      <c r="O26" s="34">
        <f>+Ejecución!N645</f>
        <v>11493088</v>
      </c>
      <c r="P26" s="34">
        <f>+Ejecución!O645</f>
        <v>0</v>
      </c>
      <c r="Q26" s="23">
        <f t="shared" si="1"/>
        <v>0.010377130578544292</v>
      </c>
    </row>
    <row r="27" spans="2:17" ht="12.75">
      <c r="B27" s="2" t="str">
        <f>+Ejecución!A646</f>
        <v>24101010201</v>
      </c>
      <c r="C27" s="2" t="str">
        <f>+Ejecución!B646</f>
        <v>Recursos del Balance.</v>
      </c>
      <c r="D27" s="24">
        <f>+Ejecución!C646</f>
        <v>0</v>
      </c>
      <c r="E27" s="24">
        <f>+Ejecución!D646</f>
        <v>1107540077</v>
      </c>
      <c r="F27" s="24">
        <f>+Ejecución!E646</f>
        <v>0</v>
      </c>
      <c r="G27" s="24">
        <f>+Ejecución!F646</f>
        <v>0</v>
      </c>
      <c r="H27" s="24">
        <f>+Ejecución!G646</f>
        <v>0</v>
      </c>
      <c r="I27" s="24">
        <f>+Ejecución!H646</f>
        <v>1107540077</v>
      </c>
      <c r="J27" s="24">
        <f>+Ejecución!I646</f>
        <v>61256994</v>
      </c>
      <c r="K27" s="24">
        <f>+Ejecución!J646</f>
        <v>1046283083</v>
      </c>
      <c r="L27" s="24">
        <f>+Ejecución!K646</f>
        <v>11493088</v>
      </c>
      <c r="M27" s="24">
        <f>+Ejecución!L646</f>
        <v>49763906</v>
      </c>
      <c r="N27" s="24">
        <f>+Ejecución!M646</f>
        <v>11493088</v>
      </c>
      <c r="O27" s="24">
        <f>+Ejecución!N646</f>
        <v>11493088</v>
      </c>
      <c r="P27" s="24">
        <f>+Ejecución!O646</f>
        <v>0</v>
      </c>
      <c r="Q27" s="14">
        <f t="shared" si="1"/>
        <v>0.010377130578544292</v>
      </c>
    </row>
    <row r="28" spans="2:17" s="20" customFormat="1" ht="22.5">
      <c r="B28" s="21" t="str">
        <f>+Ejecución!A647</f>
        <v>241010103</v>
      </c>
      <c r="C28" s="21" t="str">
        <f>+Ejecución!B647</f>
        <v>INVERSIÓN AGUA POTABLE Y SANEAMIENTO BÁSICO MUNICIPIOS DESCERTIFICADOS RESERVA LEY- 819</v>
      </c>
      <c r="D28" s="34">
        <f>+Ejecución!C647</f>
        <v>0</v>
      </c>
      <c r="E28" s="34">
        <f>+Ejecución!D647</f>
        <v>40456883</v>
      </c>
      <c r="F28" s="34">
        <f>+Ejecución!E647</f>
        <v>0</v>
      </c>
      <c r="G28" s="34">
        <f>+Ejecución!F647</f>
        <v>0</v>
      </c>
      <c r="H28" s="34">
        <f>+Ejecución!G647</f>
        <v>0</v>
      </c>
      <c r="I28" s="34">
        <f>+Ejecución!H647</f>
        <v>40456883</v>
      </c>
      <c r="J28" s="34">
        <f>+Ejecución!I647</f>
        <v>40456883</v>
      </c>
      <c r="K28" s="34">
        <f>+Ejecución!J647</f>
        <v>0</v>
      </c>
      <c r="L28" s="34">
        <f>+Ejecución!K647</f>
        <v>40456883</v>
      </c>
      <c r="M28" s="34">
        <f>+Ejecución!L647</f>
        <v>0</v>
      </c>
      <c r="N28" s="34">
        <f>+Ejecución!M647</f>
        <v>40456883</v>
      </c>
      <c r="O28" s="34">
        <f>+Ejecución!N647</f>
        <v>40456883</v>
      </c>
      <c r="P28" s="34">
        <f>+Ejecución!O647</f>
        <v>0</v>
      </c>
      <c r="Q28" s="23">
        <f t="shared" si="1"/>
        <v>1</v>
      </c>
    </row>
    <row r="29" spans="2:17" ht="12.75">
      <c r="B29" s="2" t="str">
        <f>+Ejecución!A648</f>
        <v>24101010301</v>
      </c>
      <c r="C29" s="2" t="str">
        <f>+Ejecución!B648</f>
        <v>Reserva Presupuestal LEY 819</v>
      </c>
      <c r="D29" s="24">
        <f>+Ejecución!C648</f>
        <v>0</v>
      </c>
      <c r="E29" s="24">
        <f>+Ejecución!D648</f>
        <v>40456883</v>
      </c>
      <c r="F29" s="24">
        <f>+Ejecución!E648</f>
        <v>0</v>
      </c>
      <c r="G29" s="24">
        <f>+Ejecución!F648</f>
        <v>0</v>
      </c>
      <c r="H29" s="24">
        <f>+Ejecución!G648</f>
        <v>0</v>
      </c>
      <c r="I29" s="24">
        <f>+Ejecución!H648</f>
        <v>40456883</v>
      </c>
      <c r="J29" s="24">
        <f>+Ejecución!I648</f>
        <v>40456883</v>
      </c>
      <c r="K29" s="24">
        <f>+Ejecución!J648</f>
        <v>0</v>
      </c>
      <c r="L29" s="24">
        <f>+Ejecución!K648</f>
        <v>40456883</v>
      </c>
      <c r="M29" s="24">
        <f>+Ejecución!L648</f>
        <v>0</v>
      </c>
      <c r="N29" s="24">
        <f>+Ejecución!M648</f>
        <v>40456883</v>
      </c>
      <c r="O29" s="24">
        <f>+Ejecución!N648</f>
        <v>40456883</v>
      </c>
      <c r="P29" s="24">
        <f>+Ejecución!O648</f>
        <v>0</v>
      </c>
      <c r="Q29" s="14">
        <f t="shared" si="1"/>
        <v>1</v>
      </c>
    </row>
    <row r="30" spans="2:17" s="20" customFormat="1" ht="12.75">
      <c r="B30" s="21" t="str">
        <f>+Ejecución!A649</f>
        <v>24102</v>
      </c>
      <c r="C30" s="21" t="str">
        <f>+Ejecución!B649</f>
        <v>MUNICIPIO DEL TAMBO</v>
      </c>
      <c r="D30" s="34">
        <f>+Ejecución!C649</f>
        <v>501853892</v>
      </c>
      <c r="E30" s="34">
        <f>+Ejecución!D649</f>
        <v>239817186</v>
      </c>
      <c r="F30" s="34">
        <f>+Ejecución!E649</f>
        <v>0</v>
      </c>
      <c r="G30" s="34">
        <f>+Ejecución!F649</f>
        <v>0</v>
      </c>
      <c r="H30" s="34">
        <f>+Ejecución!G649</f>
        <v>0</v>
      </c>
      <c r="I30" s="34">
        <f>+Ejecución!H649</f>
        <v>741671078</v>
      </c>
      <c r="J30" s="34">
        <f>+Ejecución!I649</f>
        <v>46509925</v>
      </c>
      <c r="K30" s="34">
        <f>+Ejecución!J649</f>
        <v>695161153</v>
      </c>
      <c r="L30" s="34">
        <f>+Ejecución!K649</f>
        <v>3600000</v>
      </c>
      <c r="M30" s="34">
        <f>+Ejecución!L649</f>
        <v>42909925</v>
      </c>
      <c r="N30" s="34">
        <f>+Ejecución!M649</f>
        <v>3600000</v>
      </c>
      <c r="O30" s="34">
        <f>+Ejecución!N649</f>
        <v>3600000</v>
      </c>
      <c r="P30" s="34">
        <f>+Ejecución!O649</f>
        <v>0</v>
      </c>
      <c r="Q30" s="23">
        <f t="shared" si="1"/>
        <v>0.004853903713904832</v>
      </c>
    </row>
    <row r="31" spans="2:17" s="20" customFormat="1" ht="12.75">
      <c r="B31" s="21" t="str">
        <f>+Ejecución!A650</f>
        <v>2410201</v>
      </c>
      <c r="C31" s="21" t="str">
        <f>+Ejecución!B650</f>
        <v>MUNICIPIOS DESCERTIFICADOS</v>
      </c>
      <c r="D31" s="34">
        <f>+Ejecución!C650</f>
        <v>501853892</v>
      </c>
      <c r="E31" s="34">
        <f>+Ejecución!D650</f>
        <v>239817186</v>
      </c>
      <c r="F31" s="34">
        <f>+Ejecución!E650</f>
        <v>0</v>
      </c>
      <c r="G31" s="34">
        <f>+Ejecución!F650</f>
        <v>0</v>
      </c>
      <c r="H31" s="34">
        <f>+Ejecución!G650</f>
        <v>0</v>
      </c>
      <c r="I31" s="34">
        <f>+Ejecución!H650</f>
        <v>741671078</v>
      </c>
      <c r="J31" s="34">
        <f>+Ejecución!I650</f>
        <v>46509925</v>
      </c>
      <c r="K31" s="34">
        <f>+Ejecución!J650</f>
        <v>695161153</v>
      </c>
      <c r="L31" s="34">
        <f>+Ejecución!K650</f>
        <v>3600000</v>
      </c>
      <c r="M31" s="34">
        <f>+Ejecución!L650</f>
        <v>42909925</v>
      </c>
      <c r="N31" s="34">
        <f>+Ejecución!M650</f>
        <v>3600000</v>
      </c>
      <c r="O31" s="34">
        <f>+Ejecución!N650</f>
        <v>3600000</v>
      </c>
      <c r="P31" s="34">
        <f>+Ejecución!O650</f>
        <v>0</v>
      </c>
      <c r="Q31" s="23">
        <f t="shared" si="1"/>
        <v>0.004853903713904832</v>
      </c>
    </row>
    <row r="32" spans="2:17" s="20" customFormat="1" ht="22.5">
      <c r="B32" s="21" t="str">
        <f>+Ejecución!A651</f>
        <v>241020101</v>
      </c>
      <c r="C32" s="21" t="str">
        <f>+Ejecución!B651</f>
        <v>INVERSION AGUA POTABLE Y SANEAMIENTO BASICO MUNICIPIOS DESCERTIFICADOS - VIGENCIA</v>
      </c>
      <c r="D32" s="34">
        <f>+Ejecución!C651</f>
        <v>501853892</v>
      </c>
      <c r="E32" s="34">
        <f>+Ejecución!D651</f>
        <v>0</v>
      </c>
      <c r="F32" s="34">
        <f>+Ejecución!E651</f>
        <v>0</v>
      </c>
      <c r="G32" s="34">
        <f>+Ejecución!F651</f>
        <v>0</v>
      </c>
      <c r="H32" s="34">
        <f>+Ejecución!G651</f>
        <v>0</v>
      </c>
      <c r="I32" s="34">
        <f>+Ejecución!H651</f>
        <v>501853892</v>
      </c>
      <c r="J32" s="34">
        <f>+Ejecución!I651</f>
        <v>0</v>
      </c>
      <c r="K32" s="34">
        <f>+Ejecución!J651</f>
        <v>501853892</v>
      </c>
      <c r="L32" s="34">
        <f>+Ejecución!K651</f>
        <v>0</v>
      </c>
      <c r="M32" s="34">
        <f>+Ejecución!L651</f>
        <v>0</v>
      </c>
      <c r="N32" s="34">
        <f>+Ejecución!M651</f>
        <v>0</v>
      </c>
      <c r="O32" s="34">
        <f>+Ejecución!N651</f>
        <v>0</v>
      </c>
      <c r="P32" s="34">
        <f>+Ejecución!O651</f>
        <v>0</v>
      </c>
      <c r="Q32" s="23">
        <f t="shared" si="1"/>
        <v>0</v>
      </c>
    </row>
    <row r="33" spans="2:17" s="20" customFormat="1" ht="12.75">
      <c r="B33" s="21" t="str">
        <f>+Ejecución!A652</f>
        <v>24102010101</v>
      </c>
      <c r="C33" s="21" t="str">
        <f>+Ejecución!B652</f>
        <v>SERVICIO ACUEDUCTO</v>
      </c>
      <c r="D33" s="34">
        <f>+Ejecución!C652</f>
        <v>119312954</v>
      </c>
      <c r="E33" s="34">
        <f>+Ejecución!D652</f>
        <v>0</v>
      </c>
      <c r="F33" s="34">
        <f>+Ejecución!E652</f>
        <v>0</v>
      </c>
      <c r="G33" s="34">
        <f>+Ejecución!F652</f>
        <v>0</v>
      </c>
      <c r="H33" s="34">
        <f>+Ejecución!G652</f>
        <v>0</v>
      </c>
      <c r="I33" s="34">
        <f>+Ejecución!H652</f>
        <v>119312954</v>
      </c>
      <c r="J33" s="34">
        <f>+Ejecución!I652</f>
        <v>0</v>
      </c>
      <c r="K33" s="34">
        <f>+Ejecución!J652</f>
        <v>119312954</v>
      </c>
      <c r="L33" s="34">
        <f>+Ejecución!K652</f>
        <v>0</v>
      </c>
      <c r="M33" s="34">
        <f>+Ejecución!L652</f>
        <v>0</v>
      </c>
      <c r="N33" s="34">
        <f>+Ejecución!M652</f>
        <v>0</v>
      </c>
      <c r="O33" s="34">
        <f>+Ejecución!N652</f>
        <v>0</v>
      </c>
      <c r="P33" s="34">
        <f>+Ejecución!O652</f>
        <v>0</v>
      </c>
      <c r="Q33" s="23">
        <f t="shared" si="1"/>
        <v>0</v>
      </c>
    </row>
    <row r="34" spans="2:17" ht="12.75">
      <c r="B34" s="2" t="str">
        <f>+Ejecución!A653</f>
        <v>2410201010104</v>
      </c>
      <c r="C34" s="2" t="str">
        <f>+Ejecución!B653</f>
        <v>Acueducto - Tratamiento</v>
      </c>
      <c r="D34" s="24">
        <f>+Ejecución!C653</f>
        <v>50000000</v>
      </c>
      <c r="E34" s="24">
        <f>+Ejecución!D653</f>
        <v>0</v>
      </c>
      <c r="F34" s="24">
        <f>+Ejecución!E653</f>
        <v>0</v>
      </c>
      <c r="G34" s="24">
        <f>+Ejecución!F653</f>
        <v>0</v>
      </c>
      <c r="H34" s="24">
        <f>+Ejecución!G653</f>
        <v>0</v>
      </c>
      <c r="I34" s="24">
        <f>+Ejecución!H653</f>
        <v>50000000</v>
      </c>
      <c r="J34" s="24">
        <f>+Ejecución!I653</f>
        <v>0</v>
      </c>
      <c r="K34" s="24">
        <f>+Ejecución!J653</f>
        <v>50000000</v>
      </c>
      <c r="L34" s="24">
        <f>+Ejecución!K653</f>
        <v>0</v>
      </c>
      <c r="M34" s="24">
        <f>+Ejecución!L653</f>
        <v>0</v>
      </c>
      <c r="N34" s="24">
        <f>+Ejecución!M653</f>
        <v>0</v>
      </c>
      <c r="O34" s="24">
        <f>+Ejecución!N653</f>
        <v>0</v>
      </c>
      <c r="P34" s="24">
        <f>+Ejecución!O653</f>
        <v>0</v>
      </c>
      <c r="Q34" s="14">
        <f t="shared" si="1"/>
        <v>0</v>
      </c>
    </row>
    <row r="35" spans="2:17" ht="33.75">
      <c r="B35" s="2" t="str">
        <f>+Ejecución!A654</f>
        <v>2410201010112</v>
      </c>
      <c r="C35" s="2" t="str">
        <f>+Ejecución!B654</f>
        <v>Acueducto - Formulacion, Implementacion, y Acciones de Fortalecimiento para la Administracion y Operación de los Servicios</v>
      </c>
      <c r="D35" s="24">
        <f>+Ejecución!C654</f>
        <v>36000000</v>
      </c>
      <c r="E35" s="24">
        <f>+Ejecución!D654</f>
        <v>0</v>
      </c>
      <c r="F35" s="24">
        <f>+Ejecución!E654</f>
        <v>0</v>
      </c>
      <c r="G35" s="24">
        <f>+Ejecución!F654</f>
        <v>0</v>
      </c>
      <c r="H35" s="24">
        <f>+Ejecución!G654</f>
        <v>0</v>
      </c>
      <c r="I35" s="24">
        <f>+Ejecución!H654</f>
        <v>36000000</v>
      </c>
      <c r="J35" s="24">
        <f>+Ejecución!I654</f>
        <v>0</v>
      </c>
      <c r="K35" s="24">
        <f>+Ejecución!J654</f>
        <v>36000000</v>
      </c>
      <c r="L35" s="24">
        <f>+Ejecución!K654</f>
        <v>0</v>
      </c>
      <c r="M35" s="24">
        <f>+Ejecución!L654</f>
        <v>0</v>
      </c>
      <c r="N35" s="24">
        <f>+Ejecución!M654</f>
        <v>0</v>
      </c>
      <c r="O35" s="24">
        <f>+Ejecución!N654</f>
        <v>0</v>
      </c>
      <c r="P35" s="24">
        <f>+Ejecución!O654</f>
        <v>0</v>
      </c>
      <c r="Q35" s="14">
        <f t="shared" si="1"/>
        <v>0</v>
      </c>
    </row>
    <row r="36" spans="2:17" ht="12.75">
      <c r="B36" s="2" t="str">
        <f>+Ejecución!A655</f>
        <v>2410201010113</v>
      </c>
      <c r="C36" s="2" t="str">
        <f>+Ejecución!B655</f>
        <v>Acueducto - Subsidios</v>
      </c>
      <c r="D36" s="24">
        <f>+Ejecución!C655</f>
        <v>33312954</v>
      </c>
      <c r="E36" s="24">
        <f>+Ejecución!D655</f>
        <v>0</v>
      </c>
      <c r="F36" s="24">
        <f>+Ejecución!E655</f>
        <v>0</v>
      </c>
      <c r="G36" s="24">
        <f>+Ejecución!F655</f>
        <v>0</v>
      </c>
      <c r="H36" s="24">
        <f>+Ejecución!G655</f>
        <v>0</v>
      </c>
      <c r="I36" s="24">
        <f>+Ejecución!H655</f>
        <v>33312954</v>
      </c>
      <c r="J36" s="24">
        <f>+Ejecución!I655</f>
        <v>0</v>
      </c>
      <c r="K36" s="24">
        <f>+Ejecución!J655</f>
        <v>33312954</v>
      </c>
      <c r="L36" s="24">
        <f>+Ejecución!K655</f>
        <v>0</v>
      </c>
      <c r="M36" s="24">
        <f>+Ejecución!L655</f>
        <v>0</v>
      </c>
      <c r="N36" s="24">
        <f>+Ejecución!M655</f>
        <v>0</v>
      </c>
      <c r="O36" s="24">
        <f>+Ejecución!N655</f>
        <v>0</v>
      </c>
      <c r="P36" s="24">
        <f>+Ejecución!O655</f>
        <v>0</v>
      </c>
      <c r="Q36" s="14">
        <f t="shared" si="1"/>
        <v>0</v>
      </c>
    </row>
    <row r="37" spans="2:17" s="20" customFormat="1" ht="12.75">
      <c r="B37" s="21" t="str">
        <f>+Ejecución!A656</f>
        <v>24102010102</v>
      </c>
      <c r="C37" s="21" t="str">
        <f>+Ejecución!B656</f>
        <v>SERVICIO ALCANTARILLADO</v>
      </c>
      <c r="D37" s="34">
        <f>+Ejecución!C656</f>
        <v>238248641</v>
      </c>
      <c r="E37" s="34">
        <f>+Ejecución!D656</f>
        <v>0</v>
      </c>
      <c r="F37" s="34">
        <f>+Ejecución!E656</f>
        <v>0</v>
      </c>
      <c r="G37" s="34">
        <f>+Ejecución!F656</f>
        <v>0</v>
      </c>
      <c r="H37" s="34">
        <f>+Ejecución!G656</f>
        <v>0</v>
      </c>
      <c r="I37" s="34">
        <f>+Ejecución!H656</f>
        <v>238248641</v>
      </c>
      <c r="J37" s="34">
        <f>+Ejecución!I656</f>
        <v>0</v>
      </c>
      <c r="K37" s="34">
        <f>+Ejecución!J656</f>
        <v>238248641</v>
      </c>
      <c r="L37" s="34">
        <f>+Ejecución!K656</f>
        <v>0</v>
      </c>
      <c r="M37" s="34">
        <f>+Ejecución!L656</f>
        <v>0</v>
      </c>
      <c r="N37" s="34">
        <f>+Ejecución!M656</f>
        <v>0</v>
      </c>
      <c r="O37" s="34">
        <f>+Ejecución!N656</f>
        <v>0</v>
      </c>
      <c r="P37" s="34">
        <f>+Ejecución!O656</f>
        <v>0</v>
      </c>
      <c r="Q37" s="23">
        <f t="shared" si="1"/>
        <v>0</v>
      </c>
    </row>
    <row r="38" spans="2:17" ht="12.75">
      <c r="B38" s="2" t="str">
        <f>+Ejecución!A657</f>
        <v>2410201010202</v>
      </c>
      <c r="C38" s="2" t="str">
        <f>+Ejecución!B657</f>
        <v>Alcantarillado - Transporte</v>
      </c>
      <c r="D38" s="24">
        <f>+Ejecución!C657</f>
        <v>100000000</v>
      </c>
      <c r="E38" s="24">
        <f>+Ejecución!D657</f>
        <v>0</v>
      </c>
      <c r="F38" s="24">
        <f>+Ejecución!E657</f>
        <v>0</v>
      </c>
      <c r="G38" s="24">
        <f>+Ejecución!F657</f>
        <v>0</v>
      </c>
      <c r="H38" s="24">
        <f>+Ejecución!G657</f>
        <v>0</v>
      </c>
      <c r="I38" s="24">
        <f>+Ejecución!H657</f>
        <v>100000000</v>
      </c>
      <c r="J38" s="24">
        <f>+Ejecución!I657</f>
        <v>0</v>
      </c>
      <c r="K38" s="24">
        <f>+Ejecución!J657</f>
        <v>100000000</v>
      </c>
      <c r="L38" s="24">
        <f>+Ejecución!K657</f>
        <v>0</v>
      </c>
      <c r="M38" s="24">
        <f>+Ejecución!L657</f>
        <v>0</v>
      </c>
      <c r="N38" s="24">
        <f>+Ejecución!M657</f>
        <v>0</v>
      </c>
      <c r="O38" s="24">
        <f>+Ejecución!N657</f>
        <v>0</v>
      </c>
      <c r="P38" s="24">
        <f>+Ejecución!O657</f>
        <v>0</v>
      </c>
      <c r="Q38" s="14">
        <f t="shared" si="1"/>
        <v>0</v>
      </c>
    </row>
    <row r="39" spans="2:17" ht="12.75">
      <c r="B39" s="2" t="str">
        <f>+Ejecución!A658</f>
        <v>2410201010204</v>
      </c>
      <c r="C39" s="2" t="str">
        <f>+Ejecución!B658</f>
        <v>Alcantarillado - Descarga</v>
      </c>
      <c r="D39" s="24">
        <f>+Ejecución!C658</f>
        <v>84935687</v>
      </c>
      <c r="E39" s="24">
        <f>+Ejecución!D658</f>
        <v>0</v>
      </c>
      <c r="F39" s="24">
        <f>+Ejecución!E658</f>
        <v>0</v>
      </c>
      <c r="G39" s="24">
        <f>+Ejecución!F658</f>
        <v>0</v>
      </c>
      <c r="H39" s="24">
        <f>+Ejecución!G658</f>
        <v>0</v>
      </c>
      <c r="I39" s="24">
        <f>+Ejecución!H658</f>
        <v>84935687</v>
      </c>
      <c r="J39" s="24">
        <f>+Ejecución!I658</f>
        <v>0</v>
      </c>
      <c r="K39" s="24">
        <f>+Ejecución!J658</f>
        <v>84935687</v>
      </c>
      <c r="L39" s="24">
        <f>+Ejecución!K658</f>
        <v>0</v>
      </c>
      <c r="M39" s="24">
        <f>+Ejecución!L658</f>
        <v>0</v>
      </c>
      <c r="N39" s="24">
        <f>+Ejecución!M658</f>
        <v>0</v>
      </c>
      <c r="O39" s="24">
        <f>+Ejecución!N658</f>
        <v>0</v>
      </c>
      <c r="P39" s="24">
        <f>+Ejecución!O658</f>
        <v>0</v>
      </c>
      <c r="Q39" s="14">
        <f t="shared" si="1"/>
        <v>0</v>
      </c>
    </row>
    <row r="40" spans="2:17" ht="12.75">
      <c r="B40" s="2" t="str">
        <f>+Ejecución!A659</f>
        <v>2410201010205</v>
      </c>
      <c r="C40" s="2" t="str">
        <f>+Ejecución!B659</f>
        <v>Alcantarillado - Preinversiones, Estudios</v>
      </c>
      <c r="D40" s="24">
        <f>+Ejecución!C659</f>
        <v>20000000</v>
      </c>
      <c r="E40" s="24">
        <f>+Ejecución!D659</f>
        <v>0</v>
      </c>
      <c r="F40" s="24">
        <f>+Ejecución!E659</f>
        <v>0</v>
      </c>
      <c r="G40" s="24">
        <f>+Ejecución!F659</f>
        <v>0</v>
      </c>
      <c r="H40" s="24">
        <f>+Ejecución!G659</f>
        <v>0</v>
      </c>
      <c r="I40" s="24">
        <f>+Ejecución!H659</f>
        <v>20000000</v>
      </c>
      <c r="J40" s="24">
        <f>+Ejecución!I659</f>
        <v>0</v>
      </c>
      <c r="K40" s="24">
        <f>+Ejecución!J659</f>
        <v>20000000</v>
      </c>
      <c r="L40" s="24">
        <f>+Ejecución!K659</f>
        <v>0</v>
      </c>
      <c r="M40" s="24">
        <f>+Ejecución!L659</f>
        <v>0</v>
      </c>
      <c r="N40" s="24">
        <f>+Ejecución!M659</f>
        <v>0</v>
      </c>
      <c r="O40" s="24">
        <f>+Ejecución!N659</f>
        <v>0</v>
      </c>
      <c r="P40" s="24">
        <f>+Ejecución!O659</f>
        <v>0</v>
      </c>
      <c r="Q40" s="14">
        <f t="shared" si="1"/>
        <v>0</v>
      </c>
    </row>
    <row r="41" spans="2:17" ht="12.75">
      <c r="B41" s="2" t="str">
        <f>+Ejecución!A660</f>
        <v>2410201010208</v>
      </c>
      <c r="C41" s="2" t="str">
        <f>+Ejecución!B660</f>
        <v>Alcantarillado - Subsidios</v>
      </c>
      <c r="D41" s="24">
        <f>+Ejecución!C660</f>
        <v>33312954</v>
      </c>
      <c r="E41" s="24">
        <f>+Ejecución!D660</f>
        <v>0</v>
      </c>
      <c r="F41" s="24">
        <f>+Ejecución!E660</f>
        <v>0</v>
      </c>
      <c r="G41" s="24">
        <f>+Ejecución!F660</f>
        <v>0</v>
      </c>
      <c r="H41" s="24">
        <f>+Ejecución!G660</f>
        <v>0</v>
      </c>
      <c r="I41" s="24">
        <f>+Ejecución!H660</f>
        <v>33312954</v>
      </c>
      <c r="J41" s="24">
        <f>+Ejecución!I660</f>
        <v>0</v>
      </c>
      <c r="K41" s="24">
        <f>+Ejecución!J660</f>
        <v>33312954</v>
      </c>
      <c r="L41" s="24">
        <f>+Ejecución!K660</f>
        <v>0</v>
      </c>
      <c r="M41" s="24">
        <f>+Ejecución!L660</f>
        <v>0</v>
      </c>
      <c r="N41" s="24">
        <f>+Ejecución!M660</f>
        <v>0</v>
      </c>
      <c r="O41" s="24">
        <f>+Ejecución!N660</f>
        <v>0</v>
      </c>
      <c r="P41" s="24">
        <f>+Ejecución!O660</f>
        <v>0</v>
      </c>
      <c r="Q41" s="14">
        <f t="shared" si="1"/>
        <v>0</v>
      </c>
    </row>
    <row r="42" spans="2:17" s="20" customFormat="1" ht="12.75">
      <c r="B42" s="21" t="str">
        <f>+Ejecución!A661</f>
        <v>24102010103</v>
      </c>
      <c r="C42" s="21" t="str">
        <f>+Ejecución!B661</f>
        <v>SERVICIO ASEO</v>
      </c>
      <c r="D42" s="34">
        <f>+Ejecución!C661</f>
        <v>60708636</v>
      </c>
      <c r="E42" s="34">
        <f>+Ejecución!D661</f>
        <v>0</v>
      </c>
      <c r="F42" s="34">
        <f>+Ejecución!E661</f>
        <v>0</v>
      </c>
      <c r="G42" s="34">
        <f>+Ejecución!F661</f>
        <v>0</v>
      </c>
      <c r="H42" s="34">
        <f>+Ejecución!G661</f>
        <v>0</v>
      </c>
      <c r="I42" s="34">
        <f>+Ejecución!H661</f>
        <v>60708636</v>
      </c>
      <c r="J42" s="34">
        <f>+Ejecución!I661</f>
        <v>0</v>
      </c>
      <c r="K42" s="34">
        <f>+Ejecución!J661</f>
        <v>60708636</v>
      </c>
      <c r="L42" s="34">
        <f>+Ejecución!K661</f>
        <v>0</v>
      </c>
      <c r="M42" s="34">
        <f>+Ejecución!L661</f>
        <v>0</v>
      </c>
      <c r="N42" s="34">
        <f>+Ejecución!M661</f>
        <v>0</v>
      </c>
      <c r="O42" s="34">
        <f>+Ejecución!N661</f>
        <v>0</v>
      </c>
      <c r="P42" s="34">
        <f>+Ejecución!O661</f>
        <v>0</v>
      </c>
      <c r="Q42" s="23">
        <f t="shared" si="1"/>
        <v>0</v>
      </c>
    </row>
    <row r="43" spans="2:17" ht="12.75">
      <c r="B43" s="2" t="str">
        <f>+Ejecución!A662</f>
        <v>2410201010307</v>
      </c>
      <c r="C43" s="2" t="str">
        <f>+Ejecución!B662</f>
        <v>Aseo - Subsidios</v>
      </c>
      <c r="D43" s="24">
        <f>+Ejecución!C662</f>
        <v>60708636</v>
      </c>
      <c r="E43" s="24">
        <f>+Ejecución!D662</f>
        <v>0</v>
      </c>
      <c r="F43" s="24">
        <f>+Ejecución!E662</f>
        <v>0</v>
      </c>
      <c r="G43" s="24">
        <f>+Ejecución!F662</f>
        <v>0</v>
      </c>
      <c r="H43" s="24">
        <f>+Ejecución!G662</f>
        <v>0</v>
      </c>
      <c r="I43" s="24">
        <f>+Ejecución!H662</f>
        <v>60708636</v>
      </c>
      <c r="J43" s="24">
        <f>+Ejecución!I662</f>
        <v>0</v>
      </c>
      <c r="K43" s="24">
        <f>+Ejecución!J662</f>
        <v>60708636</v>
      </c>
      <c r="L43" s="24">
        <f>+Ejecución!K662</f>
        <v>0</v>
      </c>
      <c r="M43" s="24">
        <f>+Ejecución!L662</f>
        <v>0</v>
      </c>
      <c r="N43" s="24">
        <f>+Ejecución!M662</f>
        <v>0</v>
      </c>
      <c r="O43" s="24">
        <f>+Ejecución!N662</f>
        <v>0</v>
      </c>
      <c r="P43" s="24">
        <f>+Ejecución!O662</f>
        <v>0</v>
      </c>
      <c r="Q43" s="14">
        <f t="shared" si="1"/>
        <v>0</v>
      </c>
    </row>
    <row r="44" spans="2:17" s="20" customFormat="1" ht="12.75">
      <c r="B44" s="21" t="str">
        <f>+Ejecución!A663</f>
        <v>24102010104</v>
      </c>
      <c r="C44" s="21" t="str">
        <f>+Ejecución!B663</f>
        <v>TRANSFERENCIA PDA INVERSION</v>
      </c>
      <c r="D44" s="34">
        <f>+Ejecución!C663</f>
        <v>83583661</v>
      </c>
      <c r="E44" s="34">
        <f>+Ejecución!D663</f>
        <v>0</v>
      </c>
      <c r="F44" s="34">
        <f>+Ejecución!E663</f>
        <v>0</v>
      </c>
      <c r="G44" s="34">
        <f>+Ejecución!F663</f>
        <v>0</v>
      </c>
      <c r="H44" s="34">
        <f>+Ejecución!G663</f>
        <v>0</v>
      </c>
      <c r="I44" s="34">
        <f>+Ejecución!H663</f>
        <v>83583661</v>
      </c>
      <c r="J44" s="34">
        <f>+Ejecución!I663</f>
        <v>0</v>
      </c>
      <c r="K44" s="34">
        <f>+Ejecución!J663</f>
        <v>83583661</v>
      </c>
      <c r="L44" s="34">
        <f>+Ejecución!K663</f>
        <v>0</v>
      </c>
      <c r="M44" s="34">
        <f>+Ejecución!L663</f>
        <v>0</v>
      </c>
      <c r="N44" s="34">
        <f>+Ejecución!M663</f>
        <v>0</v>
      </c>
      <c r="O44" s="34">
        <f>+Ejecución!N663</f>
        <v>0</v>
      </c>
      <c r="P44" s="34">
        <f>+Ejecución!O663</f>
        <v>0</v>
      </c>
      <c r="Q44" s="23">
        <f t="shared" si="1"/>
        <v>0</v>
      </c>
    </row>
    <row r="45" spans="2:17" ht="12.75">
      <c r="B45" s="2" t="str">
        <f>+Ejecución!A664</f>
        <v>2410201010401</v>
      </c>
      <c r="C45" s="2" t="str">
        <f>+Ejecución!B664</f>
        <v>Transferencia PDA Inversion</v>
      </c>
      <c r="D45" s="24">
        <f>+Ejecución!C664</f>
        <v>83583661</v>
      </c>
      <c r="E45" s="24">
        <f>+Ejecución!D664</f>
        <v>0</v>
      </c>
      <c r="F45" s="24">
        <f>+Ejecución!E664</f>
        <v>0</v>
      </c>
      <c r="G45" s="24">
        <f>+Ejecución!F664</f>
        <v>0</v>
      </c>
      <c r="H45" s="24">
        <f>+Ejecución!G664</f>
        <v>0</v>
      </c>
      <c r="I45" s="24">
        <f>+Ejecución!H664</f>
        <v>83583661</v>
      </c>
      <c r="J45" s="24">
        <f>+Ejecución!I664</f>
        <v>0</v>
      </c>
      <c r="K45" s="24">
        <f>+Ejecución!J664</f>
        <v>83583661</v>
      </c>
      <c r="L45" s="24">
        <f>+Ejecución!K664</f>
        <v>0</v>
      </c>
      <c r="M45" s="24">
        <f>+Ejecución!L664</f>
        <v>0</v>
      </c>
      <c r="N45" s="24">
        <f>+Ejecución!M664</f>
        <v>0</v>
      </c>
      <c r="O45" s="24">
        <f>+Ejecución!N664</f>
        <v>0</v>
      </c>
      <c r="P45" s="24">
        <f>+Ejecución!O664</f>
        <v>0</v>
      </c>
      <c r="Q45" s="14">
        <f t="shared" si="1"/>
        <v>0</v>
      </c>
    </row>
    <row r="46" spans="2:17" s="20" customFormat="1" ht="33.75">
      <c r="B46" s="21" t="str">
        <f>+Ejecución!A665</f>
        <v>241020102</v>
      </c>
      <c r="C46" s="21" t="str">
        <f>+Ejecución!B665</f>
        <v>INVERSION AGUA POTABLE Y SANEAMIENTO BASICO MUNICIPIOS DESCERTIFICADOS - RECURSOS DEL BALANCE</v>
      </c>
      <c r="D46" s="34">
        <f>+Ejecución!C665</f>
        <v>0</v>
      </c>
      <c r="E46" s="34">
        <f>+Ejecución!D665</f>
        <v>236217186</v>
      </c>
      <c r="F46" s="34">
        <f>+Ejecución!E665</f>
        <v>0</v>
      </c>
      <c r="G46" s="34">
        <f>+Ejecución!F665</f>
        <v>0</v>
      </c>
      <c r="H46" s="34">
        <f>+Ejecución!G665</f>
        <v>0</v>
      </c>
      <c r="I46" s="34">
        <f>+Ejecución!H665</f>
        <v>236217186</v>
      </c>
      <c r="J46" s="34">
        <f>+Ejecución!I665</f>
        <v>42909925</v>
      </c>
      <c r="K46" s="34">
        <f>+Ejecución!J665</f>
        <v>193307261</v>
      </c>
      <c r="L46" s="34">
        <f>+Ejecución!K665</f>
        <v>0</v>
      </c>
      <c r="M46" s="34">
        <f>+Ejecución!L665</f>
        <v>42909925</v>
      </c>
      <c r="N46" s="34">
        <f>+Ejecución!M665</f>
        <v>0</v>
      </c>
      <c r="O46" s="34">
        <f>+Ejecución!N665</f>
        <v>0</v>
      </c>
      <c r="P46" s="34">
        <f>+Ejecución!O665</f>
        <v>0</v>
      </c>
      <c r="Q46" s="23">
        <f t="shared" si="1"/>
        <v>0</v>
      </c>
    </row>
    <row r="47" spans="2:17" ht="12.75">
      <c r="B47" s="2" t="str">
        <f>+Ejecución!A666</f>
        <v>24102010201</v>
      </c>
      <c r="C47" s="2" t="str">
        <f>+Ejecución!B666</f>
        <v>Recursos del Balance.</v>
      </c>
      <c r="D47" s="24">
        <f>+Ejecución!C666</f>
        <v>0</v>
      </c>
      <c r="E47" s="24">
        <f>+Ejecución!D666</f>
        <v>236217186</v>
      </c>
      <c r="F47" s="24">
        <f>+Ejecución!E666</f>
        <v>0</v>
      </c>
      <c r="G47" s="24">
        <f>+Ejecución!F666</f>
        <v>0</v>
      </c>
      <c r="H47" s="24">
        <f>+Ejecución!G666</f>
        <v>0</v>
      </c>
      <c r="I47" s="24">
        <f>+Ejecución!H666</f>
        <v>236217186</v>
      </c>
      <c r="J47" s="24">
        <f>+Ejecución!I666</f>
        <v>42909925</v>
      </c>
      <c r="K47" s="24">
        <f>+Ejecución!J666</f>
        <v>193307261</v>
      </c>
      <c r="L47" s="24">
        <f>+Ejecución!K666</f>
        <v>0</v>
      </c>
      <c r="M47" s="24">
        <f>+Ejecución!L666</f>
        <v>42909925</v>
      </c>
      <c r="N47" s="24">
        <f>+Ejecución!M666</f>
        <v>0</v>
      </c>
      <c r="O47" s="24">
        <f>+Ejecución!N666</f>
        <v>0</v>
      </c>
      <c r="P47" s="24">
        <f>+Ejecución!O666</f>
        <v>0</v>
      </c>
      <c r="Q47" s="14">
        <f t="shared" si="1"/>
        <v>0</v>
      </c>
    </row>
    <row r="48" spans="2:17" s="20" customFormat="1" ht="22.5">
      <c r="B48" s="21" t="str">
        <f>+Ejecución!A667</f>
        <v>241020103</v>
      </c>
      <c r="C48" s="21" t="str">
        <f>+Ejecución!B667</f>
        <v>INVERSION AGUA POTABLE Y SANEAMIENTO BASICO MUNICIPIOS DESCERTIFICADOS - RESERVA LEY 819</v>
      </c>
      <c r="D48" s="34">
        <f>+Ejecución!C667</f>
        <v>0</v>
      </c>
      <c r="E48" s="34">
        <f>+Ejecución!D667</f>
        <v>3600000</v>
      </c>
      <c r="F48" s="34">
        <f>+Ejecución!E667</f>
        <v>0</v>
      </c>
      <c r="G48" s="34">
        <f>+Ejecución!F667</f>
        <v>0</v>
      </c>
      <c r="H48" s="34">
        <f>+Ejecución!G667</f>
        <v>0</v>
      </c>
      <c r="I48" s="34">
        <f>+Ejecución!H667</f>
        <v>3600000</v>
      </c>
      <c r="J48" s="34">
        <f>+Ejecución!I667</f>
        <v>3600000</v>
      </c>
      <c r="K48" s="34">
        <f>+Ejecución!J667</f>
        <v>0</v>
      </c>
      <c r="L48" s="34">
        <f>+Ejecución!K667</f>
        <v>3600000</v>
      </c>
      <c r="M48" s="34">
        <f>+Ejecución!L667</f>
        <v>0</v>
      </c>
      <c r="N48" s="34">
        <f>+Ejecución!M667</f>
        <v>3600000</v>
      </c>
      <c r="O48" s="34">
        <f>+Ejecución!N667</f>
        <v>3600000</v>
      </c>
      <c r="P48" s="34">
        <f>+Ejecución!O667</f>
        <v>0</v>
      </c>
      <c r="Q48" s="23">
        <f t="shared" si="1"/>
        <v>1</v>
      </c>
    </row>
    <row r="49" spans="2:17" ht="12.75">
      <c r="B49" s="2" t="str">
        <f>+Ejecución!A668</f>
        <v>24102010301</v>
      </c>
      <c r="C49" s="2" t="str">
        <f>+Ejecución!B668</f>
        <v>Reserva Presupuestal - Ley 819</v>
      </c>
      <c r="D49" s="24">
        <f>+Ejecución!C668</f>
        <v>0</v>
      </c>
      <c r="E49" s="24">
        <f>+Ejecución!D668</f>
        <v>3600000</v>
      </c>
      <c r="F49" s="24">
        <f>+Ejecución!E668</f>
        <v>0</v>
      </c>
      <c r="G49" s="24">
        <f>+Ejecución!F668</f>
        <v>0</v>
      </c>
      <c r="H49" s="24">
        <f>+Ejecución!G668</f>
        <v>0</v>
      </c>
      <c r="I49" s="24">
        <f>+Ejecución!H668</f>
        <v>3600000</v>
      </c>
      <c r="J49" s="24">
        <f>+Ejecución!I668</f>
        <v>3600000</v>
      </c>
      <c r="K49" s="24">
        <f>+Ejecución!J668</f>
        <v>0</v>
      </c>
      <c r="L49" s="24">
        <f>+Ejecución!K668</f>
        <v>3600000</v>
      </c>
      <c r="M49" s="24">
        <f>+Ejecución!L668</f>
        <v>0</v>
      </c>
      <c r="N49" s="24">
        <f>+Ejecución!M668</f>
        <v>3600000</v>
      </c>
      <c r="O49" s="24">
        <f>+Ejecución!N668</f>
        <v>3600000</v>
      </c>
      <c r="P49" s="24">
        <f>+Ejecución!O668</f>
        <v>0</v>
      </c>
      <c r="Q49" s="14">
        <f t="shared" si="1"/>
        <v>1</v>
      </c>
    </row>
    <row r="50" spans="2:17" s="20" customFormat="1" ht="12.75">
      <c r="B50" s="21" t="str">
        <f>+Ejecución!A669</f>
        <v>24103</v>
      </c>
      <c r="C50" s="21" t="str">
        <f>+Ejecución!B669</f>
        <v>MUNICIPIO DE CHACHAGÜI</v>
      </c>
      <c r="D50" s="34">
        <f>+Ejecución!C669</f>
        <v>551402041</v>
      </c>
      <c r="E50" s="34">
        <f>+Ejecución!D669</f>
        <v>58577990</v>
      </c>
      <c r="F50" s="34">
        <f>+Ejecución!E669</f>
        <v>0</v>
      </c>
      <c r="G50" s="34">
        <f>+Ejecución!F669</f>
        <v>191254821</v>
      </c>
      <c r="H50" s="34">
        <f>+Ejecución!G669</f>
        <v>191254821</v>
      </c>
      <c r="I50" s="34">
        <f>+Ejecución!H669</f>
        <v>609980031</v>
      </c>
      <c r="J50" s="34">
        <f>+Ejecución!I669</f>
        <v>134044931</v>
      </c>
      <c r="K50" s="34">
        <f>+Ejecución!J669</f>
        <v>475935100</v>
      </c>
      <c r="L50" s="34">
        <f>+Ejecución!K669</f>
        <v>5847845</v>
      </c>
      <c r="M50" s="34">
        <f>+Ejecución!L669</f>
        <v>128197086</v>
      </c>
      <c r="N50" s="34">
        <f>+Ejecución!M669</f>
        <v>5847845</v>
      </c>
      <c r="O50" s="34">
        <f>+Ejecución!N669</f>
        <v>5847845</v>
      </c>
      <c r="P50" s="34">
        <f>+Ejecución!O669</f>
        <v>0</v>
      </c>
      <c r="Q50" s="23">
        <f t="shared" si="1"/>
        <v>0.009586944986400711</v>
      </c>
    </row>
    <row r="51" spans="2:17" s="20" customFormat="1" ht="12.75">
      <c r="B51" s="21" t="str">
        <f>+Ejecución!A670</f>
        <v>2410301</v>
      </c>
      <c r="C51" s="21" t="str">
        <f>+Ejecución!B670</f>
        <v>MUNICIPIOS DESCERTIFICADOS</v>
      </c>
      <c r="D51" s="34">
        <f>+Ejecución!C670</f>
        <v>551402041</v>
      </c>
      <c r="E51" s="34">
        <f>+Ejecución!D670</f>
        <v>58577990</v>
      </c>
      <c r="F51" s="34">
        <f>+Ejecución!E670</f>
        <v>0</v>
      </c>
      <c r="G51" s="34">
        <f>+Ejecución!F670</f>
        <v>191254821</v>
      </c>
      <c r="H51" s="34">
        <f>+Ejecución!G670</f>
        <v>191254821</v>
      </c>
      <c r="I51" s="34">
        <f>+Ejecución!H670</f>
        <v>609980031</v>
      </c>
      <c r="J51" s="34">
        <f>+Ejecución!I670</f>
        <v>134044931</v>
      </c>
      <c r="K51" s="34">
        <f>+Ejecución!J670</f>
        <v>475935100</v>
      </c>
      <c r="L51" s="34">
        <f>+Ejecución!K670</f>
        <v>5847845</v>
      </c>
      <c r="M51" s="34">
        <f>+Ejecución!L670</f>
        <v>128197086</v>
      </c>
      <c r="N51" s="34">
        <f>+Ejecución!M670</f>
        <v>5847845</v>
      </c>
      <c r="O51" s="34">
        <f>+Ejecución!N670</f>
        <v>5847845</v>
      </c>
      <c r="P51" s="34">
        <f>+Ejecución!O670</f>
        <v>0</v>
      </c>
      <c r="Q51" s="23">
        <f t="shared" si="1"/>
        <v>0.009586944986400711</v>
      </c>
    </row>
    <row r="52" spans="2:17" s="20" customFormat="1" ht="22.5">
      <c r="B52" s="21" t="str">
        <f>+Ejecución!A671</f>
        <v>241030101</v>
      </c>
      <c r="C52" s="21" t="str">
        <f>+Ejecución!B671</f>
        <v>INVERSION AGUA POTABLE Y SANEAMIENTO BASICO MUNICIPIOS DESCERTIFICADOS - VIGENCIA</v>
      </c>
      <c r="D52" s="34">
        <f>+Ejecución!C671</f>
        <v>551402041</v>
      </c>
      <c r="E52" s="34">
        <f>+Ejecución!D671</f>
        <v>12515179</v>
      </c>
      <c r="F52" s="34">
        <f>+Ejecución!E671</f>
        <v>0</v>
      </c>
      <c r="G52" s="34">
        <f>+Ejecución!F671</f>
        <v>191254821</v>
      </c>
      <c r="H52" s="34">
        <f>+Ejecución!G671</f>
        <v>191254821</v>
      </c>
      <c r="I52" s="34">
        <f>+Ejecución!H671</f>
        <v>563917220</v>
      </c>
      <c r="J52" s="34">
        <f>+Ejecución!I671</f>
        <v>115606764</v>
      </c>
      <c r="K52" s="34">
        <f>+Ejecución!J671</f>
        <v>448310456</v>
      </c>
      <c r="L52" s="34">
        <f>+Ejecución!K671</f>
        <v>0</v>
      </c>
      <c r="M52" s="34">
        <f>+Ejecución!L671</f>
        <v>115606764</v>
      </c>
      <c r="N52" s="34">
        <f>+Ejecución!M671</f>
        <v>0</v>
      </c>
      <c r="O52" s="34">
        <f>+Ejecución!N671</f>
        <v>0</v>
      </c>
      <c r="P52" s="34">
        <f>+Ejecución!O671</f>
        <v>0</v>
      </c>
      <c r="Q52" s="23">
        <f t="shared" si="1"/>
        <v>0</v>
      </c>
    </row>
    <row r="53" spans="2:17" s="20" customFormat="1" ht="12.75">
      <c r="B53" s="21" t="str">
        <f>+Ejecución!A672</f>
        <v>24103010101</v>
      </c>
      <c r="C53" s="21" t="str">
        <f>+Ejecución!B672</f>
        <v>SERVICIO ACUEDUCTO</v>
      </c>
      <c r="D53" s="34">
        <f>+Ejecución!C672</f>
        <v>144500000</v>
      </c>
      <c r="E53" s="34">
        <f>+Ejecución!D672</f>
        <v>0</v>
      </c>
      <c r="F53" s="34">
        <f>+Ejecución!E672</f>
        <v>0</v>
      </c>
      <c r="G53" s="34">
        <f>+Ejecución!F672</f>
        <v>74500000</v>
      </c>
      <c r="H53" s="34">
        <f>+Ejecución!G672</f>
        <v>50000000</v>
      </c>
      <c r="I53" s="34">
        <f>+Ejecución!H672</f>
        <v>169000000</v>
      </c>
      <c r="J53" s="34">
        <f>+Ejecución!I672</f>
        <v>71396335</v>
      </c>
      <c r="K53" s="34">
        <f>+Ejecución!J672</f>
        <v>97603665</v>
      </c>
      <c r="L53" s="34">
        <f>+Ejecución!K672</f>
        <v>0</v>
      </c>
      <c r="M53" s="34">
        <f>+Ejecución!L672</f>
        <v>71396335</v>
      </c>
      <c r="N53" s="34">
        <f>+Ejecución!M672</f>
        <v>0</v>
      </c>
      <c r="O53" s="34">
        <f>+Ejecución!N672</f>
        <v>0</v>
      </c>
      <c r="P53" s="34">
        <f>+Ejecución!O672</f>
        <v>0</v>
      </c>
      <c r="Q53" s="23">
        <f t="shared" si="1"/>
        <v>0</v>
      </c>
    </row>
    <row r="54" spans="2:17" ht="12.75">
      <c r="B54" s="2" t="str">
        <f>+Ejecución!A673</f>
        <v>2410301010103</v>
      </c>
      <c r="C54" s="2" t="str">
        <f>+Ejecución!B673</f>
        <v>Acueducto - Almacenamiento</v>
      </c>
      <c r="D54" s="24">
        <f>+Ejecución!C673</f>
        <v>20000000</v>
      </c>
      <c r="E54" s="24">
        <f>+Ejecución!D673</f>
        <v>0</v>
      </c>
      <c r="F54" s="24">
        <f>+Ejecución!E673</f>
        <v>0</v>
      </c>
      <c r="G54" s="24">
        <f>+Ejecución!F673</f>
        <v>0</v>
      </c>
      <c r="H54" s="24">
        <f>+Ejecución!G673</f>
        <v>15000000</v>
      </c>
      <c r="I54" s="24">
        <f>+Ejecución!H673</f>
        <v>5000000</v>
      </c>
      <c r="J54" s="24">
        <f>+Ejecución!I673</f>
        <v>0</v>
      </c>
      <c r="K54" s="24">
        <f>+Ejecución!J673</f>
        <v>5000000</v>
      </c>
      <c r="L54" s="24">
        <f>+Ejecución!K673</f>
        <v>0</v>
      </c>
      <c r="M54" s="24">
        <f>+Ejecución!L673</f>
        <v>0</v>
      </c>
      <c r="N54" s="24">
        <f>+Ejecución!M673</f>
        <v>0</v>
      </c>
      <c r="O54" s="24">
        <f>+Ejecución!N673</f>
        <v>0</v>
      </c>
      <c r="P54" s="24">
        <f>+Ejecución!O673</f>
        <v>0</v>
      </c>
      <c r="Q54" s="14">
        <f t="shared" si="1"/>
        <v>0</v>
      </c>
    </row>
    <row r="55" spans="2:17" ht="12.75">
      <c r="B55" s="2" t="str">
        <f>+Ejecución!A674</f>
        <v>2410301010104</v>
      </c>
      <c r="C55" s="2" t="str">
        <f>+Ejecución!B674</f>
        <v>Acueducto - Tratamiento</v>
      </c>
      <c r="D55" s="24">
        <f>+Ejecución!C674</f>
        <v>30000000</v>
      </c>
      <c r="E55" s="24">
        <f>+Ejecución!D674</f>
        <v>0</v>
      </c>
      <c r="F55" s="24">
        <f>+Ejecución!E674</f>
        <v>0</v>
      </c>
      <c r="G55" s="24">
        <f>+Ejecución!F674</f>
        <v>0</v>
      </c>
      <c r="H55" s="24">
        <f>+Ejecución!G674</f>
        <v>25000000</v>
      </c>
      <c r="I55" s="24">
        <f>+Ejecución!H674</f>
        <v>5000000</v>
      </c>
      <c r="J55" s="24">
        <f>+Ejecución!I674</f>
        <v>0</v>
      </c>
      <c r="K55" s="24">
        <f>+Ejecución!J674</f>
        <v>5000000</v>
      </c>
      <c r="L55" s="24">
        <f>+Ejecución!K674</f>
        <v>0</v>
      </c>
      <c r="M55" s="24">
        <f>+Ejecución!L674</f>
        <v>0</v>
      </c>
      <c r="N55" s="24">
        <f>+Ejecución!M674</f>
        <v>0</v>
      </c>
      <c r="O55" s="24">
        <f>+Ejecución!N674</f>
        <v>0</v>
      </c>
      <c r="P55" s="24">
        <f>+Ejecución!O674</f>
        <v>0</v>
      </c>
      <c r="Q55" s="14">
        <f t="shared" si="1"/>
        <v>0</v>
      </c>
    </row>
    <row r="56" spans="2:17" ht="12.75">
      <c r="B56" s="2" t="str">
        <f>+Ejecución!A675</f>
        <v>2410301010105</v>
      </c>
      <c r="C56" s="2" t="str">
        <f>+Ejecución!B675</f>
        <v>Acueducto - Conduccion</v>
      </c>
      <c r="D56" s="24">
        <f>+Ejecución!C675</f>
        <v>10000000</v>
      </c>
      <c r="E56" s="24">
        <f>+Ejecución!D675</f>
        <v>0</v>
      </c>
      <c r="F56" s="24">
        <f>+Ejecución!E675</f>
        <v>0</v>
      </c>
      <c r="G56" s="24">
        <f>+Ejecución!F675</f>
        <v>0</v>
      </c>
      <c r="H56" s="24">
        <f>+Ejecución!G675</f>
        <v>5000000</v>
      </c>
      <c r="I56" s="24">
        <f>+Ejecución!H675</f>
        <v>5000000</v>
      </c>
      <c r="J56" s="24">
        <f>+Ejecución!I675</f>
        <v>0</v>
      </c>
      <c r="K56" s="24">
        <f>+Ejecución!J675</f>
        <v>5000000</v>
      </c>
      <c r="L56" s="24">
        <f>+Ejecución!K675</f>
        <v>0</v>
      </c>
      <c r="M56" s="24">
        <f>+Ejecución!L675</f>
        <v>0</v>
      </c>
      <c r="N56" s="24">
        <f>+Ejecución!M675</f>
        <v>0</v>
      </c>
      <c r="O56" s="24">
        <f>+Ejecución!N675</f>
        <v>0</v>
      </c>
      <c r="P56" s="24">
        <f>+Ejecución!O675</f>
        <v>0</v>
      </c>
      <c r="Q56" s="14">
        <f aca="true" t="shared" si="2" ref="Q56:Q83">+L56/I56</f>
        <v>0</v>
      </c>
    </row>
    <row r="57" spans="2:17" ht="12.75">
      <c r="B57" s="2" t="str">
        <f>+Ejecución!A676</f>
        <v>2410301010106</v>
      </c>
      <c r="C57" s="2" t="str">
        <f>+Ejecución!B676</f>
        <v>Acueducto - Macromedicion</v>
      </c>
      <c r="D57" s="24">
        <f>+Ejecución!C676</f>
        <v>5000000</v>
      </c>
      <c r="E57" s="24">
        <f>+Ejecución!D676</f>
        <v>0</v>
      </c>
      <c r="F57" s="24">
        <f>+Ejecución!E676</f>
        <v>0</v>
      </c>
      <c r="G57" s="24">
        <f>+Ejecución!F676</f>
        <v>0</v>
      </c>
      <c r="H57" s="24">
        <f>+Ejecución!G676</f>
        <v>5000000</v>
      </c>
      <c r="I57" s="24">
        <f>+Ejecución!H676</f>
        <v>0</v>
      </c>
      <c r="J57" s="24">
        <f>+Ejecución!I676</f>
        <v>0</v>
      </c>
      <c r="K57" s="24">
        <f>+Ejecución!J676</f>
        <v>0</v>
      </c>
      <c r="L57" s="24">
        <f>+Ejecución!K676</f>
        <v>0</v>
      </c>
      <c r="M57" s="24">
        <f>+Ejecución!L676</f>
        <v>0</v>
      </c>
      <c r="N57" s="24">
        <f>+Ejecución!M676</f>
        <v>0</v>
      </c>
      <c r="O57" s="24">
        <f>+Ejecución!N676</f>
        <v>0</v>
      </c>
      <c r="P57" s="24">
        <f>+Ejecución!O676</f>
        <v>0</v>
      </c>
      <c r="Q57" s="14" t="e">
        <f t="shared" si="2"/>
        <v>#DIV/0!</v>
      </c>
    </row>
    <row r="58" spans="2:17" ht="33.75">
      <c r="B58" s="2" t="str">
        <f>+Ejecución!A677</f>
        <v>2410301010112</v>
      </c>
      <c r="C58" s="2" t="str">
        <f>+Ejecución!B677</f>
        <v>Acueducto - Formulacion, Implementacion, y Acciones de Fortalecimiento para la Administracion y Operación de los Servicios</v>
      </c>
      <c r="D58" s="24">
        <f>+Ejecución!C677</f>
        <v>37500000</v>
      </c>
      <c r="E58" s="24">
        <f>+Ejecución!D677</f>
        <v>0</v>
      </c>
      <c r="F58" s="24">
        <f>+Ejecución!E677</f>
        <v>0</v>
      </c>
      <c r="G58" s="24">
        <f>+Ejecución!F677</f>
        <v>32500000</v>
      </c>
      <c r="H58" s="24">
        <f>+Ejecución!G677</f>
        <v>0</v>
      </c>
      <c r="I58" s="24">
        <f>+Ejecución!H677</f>
        <v>70000000</v>
      </c>
      <c r="J58" s="24">
        <f>+Ejecución!I677</f>
        <v>0</v>
      </c>
      <c r="K58" s="24">
        <f>+Ejecución!J677</f>
        <v>70000000</v>
      </c>
      <c r="L58" s="24">
        <f>+Ejecución!K677</f>
        <v>0</v>
      </c>
      <c r="M58" s="24">
        <f>+Ejecución!L677</f>
        <v>0</v>
      </c>
      <c r="N58" s="24">
        <f>+Ejecución!M677</f>
        <v>0</v>
      </c>
      <c r="O58" s="24">
        <f>+Ejecución!N677</f>
        <v>0</v>
      </c>
      <c r="P58" s="24">
        <f>+Ejecución!O677</f>
        <v>0</v>
      </c>
      <c r="Q58" s="14">
        <f t="shared" si="2"/>
        <v>0</v>
      </c>
    </row>
    <row r="59" spans="2:17" ht="12.75">
      <c r="B59" s="2" t="str">
        <f>+Ejecución!A678</f>
        <v>2410301010113</v>
      </c>
      <c r="C59" s="2" t="str">
        <f>+Ejecución!B678</f>
        <v>Acueducto - Subsidios</v>
      </c>
      <c r="D59" s="24">
        <f>+Ejecución!C678</f>
        <v>42000000</v>
      </c>
      <c r="E59" s="24">
        <f>+Ejecución!D678</f>
        <v>0</v>
      </c>
      <c r="F59" s="24">
        <f>+Ejecución!E678</f>
        <v>0</v>
      </c>
      <c r="G59" s="24">
        <f>+Ejecución!F678</f>
        <v>42000000</v>
      </c>
      <c r="H59" s="24">
        <f>+Ejecución!G678</f>
        <v>0</v>
      </c>
      <c r="I59" s="24">
        <f>+Ejecución!H678</f>
        <v>84000000</v>
      </c>
      <c r="J59" s="24">
        <f>+Ejecución!I678</f>
        <v>71396335</v>
      </c>
      <c r="K59" s="24">
        <f>+Ejecución!J678</f>
        <v>12603665</v>
      </c>
      <c r="L59" s="24">
        <f>+Ejecución!K678</f>
        <v>0</v>
      </c>
      <c r="M59" s="24">
        <f>+Ejecución!L678</f>
        <v>71396335</v>
      </c>
      <c r="N59" s="24">
        <f>+Ejecución!M678</f>
        <v>0</v>
      </c>
      <c r="O59" s="24">
        <f>+Ejecución!N678</f>
        <v>0</v>
      </c>
      <c r="P59" s="24">
        <f>+Ejecución!O678</f>
        <v>0</v>
      </c>
      <c r="Q59" s="14">
        <f t="shared" si="2"/>
        <v>0</v>
      </c>
    </row>
    <row r="60" spans="2:17" s="20" customFormat="1" ht="12.75">
      <c r="B60" s="21" t="str">
        <f>+Ejecución!A679</f>
        <v>24103010102</v>
      </c>
      <c r="C60" s="21" t="str">
        <f>+Ejecución!B679</f>
        <v>SERVICIO ALCANTARILLADO</v>
      </c>
      <c r="D60" s="34">
        <f>+Ejecución!C679</f>
        <v>101222041</v>
      </c>
      <c r="E60" s="34">
        <f>+Ejecución!D679</f>
        <v>12515179</v>
      </c>
      <c r="F60" s="34">
        <f>+Ejecución!E679</f>
        <v>0</v>
      </c>
      <c r="G60" s="34">
        <f>+Ejecución!F679</f>
        <v>116754821</v>
      </c>
      <c r="H60" s="34">
        <f>+Ejecución!G679</f>
        <v>57000000</v>
      </c>
      <c r="I60" s="34">
        <f>+Ejecución!H679</f>
        <v>173492041</v>
      </c>
      <c r="J60" s="34">
        <f>+Ejecución!I679</f>
        <v>44210429</v>
      </c>
      <c r="K60" s="34">
        <f>+Ejecución!J679</f>
        <v>129281612</v>
      </c>
      <c r="L60" s="34">
        <f>+Ejecución!K679</f>
        <v>0</v>
      </c>
      <c r="M60" s="34">
        <f>+Ejecución!L679</f>
        <v>44210429</v>
      </c>
      <c r="N60" s="34">
        <f>+Ejecución!M679</f>
        <v>0</v>
      </c>
      <c r="O60" s="34">
        <f>+Ejecución!N679</f>
        <v>0</v>
      </c>
      <c r="P60" s="34">
        <f>+Ejecución!O679</f>
        <v>0</v>
      </c>
      <c r="Q60" s="23">
        <f t="shared" si="2"/>
        <v>0</v>
      </c>
    </row>
    <row r="61" spans="2:17" ht="12.75">
      <c r="B61" s="2" t="str">
        <f>+Ejecución!A680</f>
        <v>2410301010201</v>
      </c>
      <c r="C61" s="2" t="str">
        <f>+Ejecución!B680</f>
        <v>Alcantarillado - Recoleccion</v>
      </c>
      <c r="D61" s="24">
        <f>+Ejecución!C680</f>
        <v>10000000</v>
      </c>
      <c r="E61" s="24">
        <f>+Ejecución!D680</f>
        <v>0</v>
      </c>
      <c r="F61" s="24">
        <f>+Ejecución!E680</f>
        <v>0</v>
      </c>
      <c r="G61" s="24">
        <f>+Ejecución!F680</f>
        <v>0</v>
      </c>
      <c r="H61" s="24">
        <f>+Ejecución!G680</f>
        <v>10000000</v>
      </c>
      <c r="I61" s="24">
        <f>+Ejecución!H680</f>
        <v>0</v>
      </c>
      <c r="J61" s="24">
        <f>+Ejecución!I680</f>
        <v>0</v>
      </c>
      <c r="K61" s="24">
        <f>+Ejecución!J680</f>
        <v>0</v>
      </c>
      <c r="L61" s="24">
        <f>+Ejecución!K680</f>
        <v>0</v>
      </c>
      <c r="M61" s="24">
        <f>+Ejecución!L680</f>
        <v>0</v>
      </c>
      <c r="N61" s="24">
        <f>+Ejecución!M680</f>
        <v>0</v>
      </c>
      <c r="O61" s="24">
        <f>+Ejecución!N680</f>
        <v>0</v>
      </c>
      <c r="P61" s="24">
        <f>+Ejecución!O680</f>
        <v>0</v>
      </c>
      <c r="Q61" s="14" t="e">
        <f t="shared" si="2"/>
        <v>#DIV/0!</v>
      </c>
    </row>
    <row r="62" spans="2:17" ht="12.75">
      <c r="B62" s="2" t="str">
        <f>+Ejecución!A681</f>
        <v>2410301010202</v>
      </c>
      <c r="C62" s="2" t="str">
        <f>+Ejecución!B681</f>
        <v>Alcantarillado - Transporte</v>
      </c>
      <c r="D62" s="24">
        <f>+Ejecución!C681</f>
        <v>15000000</v>
      </c>
      <c r="E62" s="24">
        <f>+Ejecución!D681</f>
        <v>0</v>
      </c>
      <c r="F62" s="24">
        <f>+Ejecución!E681</f>
        <v>0</v>
      </c>
      <c r="G62" s="24">
        <f>+Ejecución!F681</f>
        <v>0</v>
      </c>
      <c r="H62" s="24">
        <f>+Ejecución!G681</f>
        <v>15000000</v>
      </c>
      <c r="I62" s="24">
        <f>+Ejecución!H681</f>
        <v>0</v>
      </c>
      <c r="J62" s="24">
        <f>+Ejecución!I681</f>
        <v>0</v>
      </c>
      <c r="K62" s="24">
        <f>+Ejecución!J681</f>
        <v>0</v>
      </c>
      <c r="L62" s="24">
        <f>+Ejecución!K681</f>
        <v>0</v>
      </c>
      <c r="M62" s="24">
        <f>+Ejecución!L681</f>
        <v>0</v>
      </c>
      <c r="N62" s="24">
        <f>+Ejecución!M681</f>
        <v>0</v>
      </c>
      <c r="O62" s="24">
        <f>+Ejecución!N681</f>
        <v>0</v>
      </c>
      <c r="P62" s="24">
        <f>+Ejecución!O681</f>
        <v>0</v>
      </c>
      <c r="Q62" s="14" t="e">
        <f t="shared" si="2"/>
        <v>#DIV/0!</v>
      </c>
    </row>
    <row r="63" spans="2:17" ht="12.75">
      <c r="B63" s="2" t="str">
        <f>+Ejecución!A682</f>
        <v>2410301010205</v>
      </c>
      <c r="C63" s="2" t="str">
        <f>+Ejecución!B682</f>
        <v>Alcantarillado - Preinversiones, Estudios</v>
      </c>
      <c r="D63" s="24">
        <f>+Ejecución!C682</f>
        <v>34222041</v>
      </c>
      <c r="E63" s="24">
        <f>+Ejecución!D682</f>
        <v>0</v>
      </c>
      <c r="F63" s="24">
        <f>+Ejecución!E682</f>
        <v>0</v>
      </c>
      <c r="G63" s="24">
        <f>+Ejecución!F682</f>
        <v>0</v>
      </c>
      <c r="H63" s="24">
        <f>+Ejecución!G682</f>
        <v>0</v>
      </c>
      <c r="I63" s="24">
        <f>+Ejecución!H682</f>
        <v>34222041</v>
      </c>
      <c r="J63" s="24">
        <f>+Ejecución!I682</f>
        <v>34222041</v>
      </c>
      <c r="K63" s="24">
        <f>+Ejecución!J682</f>
        <v>0</v>
      </c>
      <c r="L63" s="24">
        <f>+Ejecución!K682</f>
        <v>0</v>
      </c>
      <c r="M63" s="24">
        <f>+Ejecución!L682</f>
        <v>34222041</v>
      </c>
      <c r="N63" s="24">
        <f>+Ejecución!M682</f>
        <v>0</v>
      </c>
      <c r="O63" s="24">
        <f>+Ejecución!N682</f>
        <v>0</v>
      </c>
      <c r="P63" s="24">
        <f>+Ejecución!O682</f>
        <v>0</v>
      </c>
      <c r="Q63" s="14">
        <f t="shared" si="2"/>
        <v>0</v>
      </c>
    </row>
    <row r="64" spans="2:17" ht="12.75">
      <c r="B64" s="2" t="str">
        <f>+Ejecución!A683</f>
        <v>2410301010208</v>
      </c>
      <c r="C64" s="2" t="str">
        <f>+Ejecución!B683</f>
        <v>Alcantarillado - Subsidios</v>
      </c>
      <c r="D64" s="24">
        <f>+Ejecución!C683</f>
        <v>42000000</v>
      </c>
      <c r="E64" s="24">
        <f>+Ejecución!D683</f>
        <v>0</v>
      </c>
      <c r="F64" s="24">
        <f>+Ejecución!E683</f>
        <v>0</v>
      </c>
      <c r="G64" s="24">
        <f>+Ejecución!F683</f>
        <v>0</v>
      </c>
      <c r="H64" s="24">
        <f>+Ejecución!G683</f>
        <v>32000000</v>
      </c>
      <c r="I64" s="24">
        <f>+Ejecución!H683</f>
        <v>10000000</v>
      </c>
      <c r="J64" s="24">
        <f>+Ejecución!I683</f>
        <v>9988388</v>
      </c>
      <c r="K64" s="24">
        <f>+Ejecución!J683</f>
        <v>11612</v>
      </c>
      <c r="L64" s="24">
        <f>+Ejecución!K683</f>
        <v>0</v>
      </c>
      <c r="M64" s="24">
        <f>+Ejecución!L683</f>
        <v>9988388</v>
      </c>
      <c r="N64" s="24">
        <f>+Ejecución!M683</f>
        <v>0</v>
      </c>
      <c r="O64" s="24">
        <f>+Ejecución!N683</f>
        <v>0</v>
      </c>
      <c r="P64" s="24">
        <f>+Ejecución!O683</f>
        <v>0</v>
      </c>
      <c r="Q64" s="14">
        <f t="shared" si="2"/>
        <v>0</v>
      </c>
    </row>
    <row r="65" spans="2:17" s="20" customFormat="1" ht="12.75">
      <c r="B65" s="21" t="str">
        <f>+Ejecución!A685</f>
        <v>24103010103</v>
      </c>
      <c r="C65" s="21" t="str">
        <f>+Ejecución!B685</f>
        <v>SERVICIO ASEO</v>
      </c>
      <c r="D65" s="34">
        <f>+Ejecución!C685</f>
        <v>106000000</v>
      </c>
      <c r="E65" s="34">
        <f>+Ejecución!D685</f>
        <v>0</v>
      </c>
      <c r="F65" s="34">
        <f>+Ejecución!E685</f>
        <v>0</v>
      </c>
      <c r="G65" s="34">
        <f>+Ejecución!F685</f>
        <v>0</v>
      </c>
      <c r="H65" s="34">
        <f>+Ejecución!G685</f>
        <v>84254821</v>
      </c>
      <c r="I65" s="34">
        <f>+Ejecución!H685</f>
        <v>21745179</v>
      </c>
      <c r="J65" s="34">
        <f>+Ejecución!I685</f>
        <v>0</v>
      </c>
      <c r="K65" s="34">
        <f>+Ejecución!J685</f>
        <v>21745179</v>
      </c>
      <c r="L65" s="34">
        <f>+Ejecución!K685</f>
        <v>0</v>
      </c>
      <c r="M65" s="34">
        <f>+Ejecución!L685</f>
        <v>0</v>
      </c>
      <c r="N65" s="34">
        <f>+Ejecución!M685</f>
        <v>0</v>
      </c>
      <c r="O65" s="34">
        <f>+Ejecución!N685</f>
        <v>0</v>
      </c>
      <c r="P65" s="34">
        <f>+Ejecución!O685</f>
        <v>0</v>
      </c>
      <c r="Q65" s="23">
        <f t="shared" si="2"/>
        <v>0</v>
      </c>
    </row>
    <row r="66" spans="2:17" ht="22.5">
      <c r="B66" s="2" t="str">
        <f>+Ejecución!A686</f>
        <v>2410301010301</v>
      </c>
      <c r="C66" s="2" t="str">
        <f>+Ejecución!B686</f>
        <v>Aseo - Proyecto de Tratamiento y Aprovechamiento de Residuos Solidos</v>
      </c>
      <c r="D66" s="24">
        <f>+Ejecución!C686</f>
        <v>5000000</v>
      </c>
      <c r="E66" s="24">
        <f>+Ejecución!D686</f>
        <v>0</v>
      </c>
      <c r="F66" s="24">
        <f>+Ejecución!E686</f>
        <v>0</v>
      </c>
      <c r="G66" s="24">
        <f>+Ejecución!F686</f>
        <v>0</v>
      </c>
      <c r="H66" s="24">
        <f>+Ejecución!G686</f>
        <v>5000000</v>
      </c>
      <c r="I66" s="24">
        <f>+Ejecución!H686</f>
        <v>0</v>
      </c>
      <c r="J66" s="24">
        <f>+Ejecución!I686</f>
        <v>0</v>
      </c>
      <c r="K66" s="24">
        <f>+Ejecución!J686</f>
        <v>0</v>
      </c>
      <c r="L66" s="24">
        <f>+Ejecución!K686</f>
        <v>0</v>
      </c>
      <c r="M66" s="24">
        <f>+Ejecución!L686</f>
        <v>0</v>
      </c>
      <c r="N66" s="24">
        <f>+Ejecución!M686</f>
        <v>0</v>
      </c>
      <c r="O66" s="24">
        <f>+Ejecución!N686</f>
        <v>0</v>
      </c>
      <c r="P66" s="24">
        <f>+Ejecución!O686</f>
        <v>0</v>
      </c>
      <c r="Q66" s="14" t="e">
        <f t="shared" si="2"/>
        <v>#DIV/0!</v>
      </c>
    </row>
    <row r="67" spans="2:17" ht="12.75">
      <c r="B67" s="2" t="str">
        <f>+Ejecución!A687</f>
        <v>2410301010304</v>
      </c>
      <c r="C67" s="2" t="str">
        <f>+Ejecución!B687</f>
        <v>Aseo - Preinversion y Estudios</v>
      </c>
      <c r="D67" s="24">
        <f>+Ejecución!C687</f>
        <v>80000000</v>
      </c>
      <c r="E67" s="24">
        <f>+Ejecución!D687</f>
        <v>0</v>
      </c>
      <c r="F67" s="24">
        <f>+Ejecución!E687</f>
        <v>0</v>
      </c>
      <c r="G67" s="24">
        <f>+Ejecución!F687</f>
        <v>0</v>
      </c>
      <c r="H67" s="24">
        <f>+Ejecución!G687</f>
        <v>79254821</v>
      </c>
      <c r="I67" s="24">
        <f>+Ejecución!H687</f>
        <v>745179</v>
      </c>
      <c r="J67" s="24">
        <f>+Ejecución!I687</f>
        <v>0</v>
      </c>
      <c r="K67" s="24">
        <f>+Ejecución!J687</f>
        <v>745179</v>
      </c>
      <c r="L67" s="24">
        <f>+Ejecución!K687</f>
        <v>0</v>
      </c>
      <c r="M67" s="24">
        <f>+Ejecución!L687</f>
        <v>0</v>
      </c>
      <c r="N67" s="24">
        <f>+Ejecución!M687</f>
        <v>0</v>
      </c>
      <c r="O67" s="24">
        <f>+Ejecución!N687</f>
        <v>0</v>
      </c>
      <c r="P67" s="24">
        <f>+Ejecución!O687</f>
        <v>0</v>
      </c>
      <c r="Q67" s="14">
        <f t="shared" si="2"/>
        <v>0</v>
      </c>
    </row>
    <row r="68" spans="2:17" ht="12.75">
      <c r="B68" s="2" t="str">
        <f>+Ejecución!A688</f>
        <v>2410301010307</v>
      </c>
      <c r="C68" s="2" t="str">
        <f>+Ejecución!B688</f>
        <v>Aseo - Subsidios</v>
      </c>
      <c r="D68" s="24">
        <f>+Ejecución!C688</f>
        <v>21000000</v>
      </c>
      <c r="E68" s="24">
        <f>+Ejecución!D688</f>
        <v>0</v>
      </c>
      <c r="F68" s="24">
        <f>+Ejecución!E688</f>
        <v>0</v>
      </c>
      <c r="G68" s="24">
        <f>+Ejecución!F688</f>
        <v>0</v>
      </c>
      <c r="H68" s="24">
        <f>+Ejecución!G688</f>
        <v>0</v>
      </c>
      <c r="I68" s="24">
        <f>+Ejecución!H688</f>
        <v>21000000</v>
      </c>
      <c r="J68" s="24">
        <f>+Ejecución!I688</f>
        <v>0</v>
      </c>
      <c r="K68" s="24">
        <f>+Ejecución!J688</f>
        <v>21000000</v>
      </c>
      <c r="L68" s="24">
        <f>+Ejecución!K688</f>
        <v>0</v>
      </c>
      <c r="M68" s="24">
        <f>+Ejecución!L688</f>
        <v>0</v>
      </c>
      <c r="N68" s="24">
        <f>+Ejecución!M688</f>
        <v>0</v>
      </c>
      <c r="O68" s="24">
        <f>+Ejecución!N688</f>
        <v>0</v>
      </c>
      <c r="P68" s="24">
        <f>+Ejecución!O688</f>
        <v>0</v>
      </c>
      <c r="Q68" s="14">
        <f t="shared" si="2"/>
        <v>0</v>
      </c>
    </row>
    <row r="69" spans="2:17" s="20" customFormat="1" ht="12.75">
      <c r="B69" s="21" t="str">
        <f>+Ejecución!A689</f>
        <v>24103010104</v>
      </c>
      <c r="C69" s="21" t="str">
        <f>+Ejecución!B689</f>
        <v>TRANSFERENCIA PDA INVERSION</v>
      </c>
      <c r="D69" s="34">
        <f>+Ejecución!C689</f>
        <v>199680000</v>
      </c>
      <c r="E69" s="34">
        <f>+Ejecución!D689</f>
        <v>0</v>
      </c>
      <c r="F69" s="34">
        <f>+Ejecución!E689</f>
        <v>0</v>
      </c>
      <c r="G69" s="34">
        <f>+Ejecución!F689</f>
        <v>0</v>
      </c>
      <c r="H69" s="34">
        <f>+Ejecución!G689</f>
        <v>0</v>
      </c>
      <c r="I69" s="34">
        <f>+Ejecución!H689</f>
        <v>199680000</v>
      </c>
      <c r="J69" s="34">
        <f>+Ejecución!I689</f>
        <v>0</v>
      </c>
      <c r="K69" s="34">
        <f>+Ejecución!J689</f>
        <v>199680000</v>
      </c>
      <c r="L69" s="34">
        <f>+Ejecución!K689</f>
        <v>0</v>
      </c>
      <c r="M69" s="34">
        <f>+Ejecución!L689</f>
        <v>0</v>
      </c>
      <c r="N69" s="34">
        <f>+Ejecución!M689</f>
        <v>0</v>
      </c>
      <c r="O69" s="34">
        <f>+Ejecución!N689</f>
        <v>0</v>
      </c>
      <c r="P69" s="34">
        <f>+Ejecución!O689</f>
        <v>0</v>
      </c>
      <c r="Q69" s="23">
        <f t="shared" si="2"/>
        <v>0</v>
      </c>
    </row>
    <row r="70" spans="2:17" ht="12.75">
      <c r="B70" s="2" t="str">
        <f>+Ejecución!A690</f>
        <v>2410301010401</v>
      </c>
      <c r="C70" s="2" t="str">
        <f>+Ejecución!B690</f>
        <v>Transferencia PDA Inversion</v>
      </c>
      <c r="D70" s="24">
        <f>+Ejecución!C690</f>
        <v>199680000</v>
      </c>
      <c r="E70" s="24">
        <f>+Ejecución!D690</f>
        <v>0</v>
      </c>
      <c r="F70" s="24">
        <f>+Ejecución!E690</f>
        <v>0</v>
      </c>
      <c r="G70" s="24">
        <f>+Ejecución!F690</f>
        <v>0</v>
      </c>
      <c r="H70" s="24">
        <f>+Ejecución!G690</f>
        <v>0</v>
      </c>
      <c r="I70" s="24">
        <f>+Ejecución!H690</f>
        <v>199680000</v>
      </c>
      <c r="J70" s="24">
        <f>+Ejecución!I690</f>
        <v>0</v>
      </c>
      <c r="K70" s="24">
        <f>+Ejecución!J690</f>
        <v>199680000</v>
      </c>
      <c r="L70" s="24">
        <f>+Ejecución!K690</f>
        <v>0</v>
      </c>
      <c r="M70" s="24">
        <f>+Ejecución!L690</f>
        <v>0</v>
      </c>
      <c r="N70" s="24">
        <f>+Ejecución!M690</f>
        <v>0</v>
      </c>
      <c r="O70" s="24">
        <f>+Ejecución!N690</f>
        <v>0</v>
      </c>
      <c r="P70" s="24">
        <f>+Ejecución!O690</f>
        <v>0</v>
      </c>
      <c r="Q70" s="14">
        <f t="shared" si="2"/>
        <v>0</v>
      </c>
    </row>
    <row r="71" spans="2:17" s="20" customFormat="1" ht="33.75">
      <c r="B71" s="21" t="str">
        <f>+Ejecución!A691</f>
        <v>241030102</v>
      </c>
      <c r="C71" s="21" t="str">
        <f>+Ejecución!B691</f>
        <v>INVERSION AGUA POTABLE Y SANEAMIENTO BASICO MUNICIPIOS  DESCERTIFICADOS- RECURSOS DEL BALANCE</v>
      </c>
      <c r="D71" s="34">
        <f>+Ejecución!C691</f>
        <v>0</v>
      </c>
      <c r="E71" s="34">
        <f>+Ejecución!D691</f>
        <v>46062811</v>
      </c>
      <c r="F71" s="34">
        <f>+Ejecución!E691</f>
        <v>0</v>
      </c>
      <c r="G71" s="34">
        <f>+Ejecución!F691</f>
        <v>0</v>
      </c>
      <c r="H71" s="34">
        <f>+Ejecución!G691</f>
        <v>0</v>
      </c>
      <c r="I71" s="34">
        <f>+Ejecución!H691</f>
        <v>46062811</v>
      </c>
      <c r="J71" s="34">
        <f>+Ejecución!I691</f>
        <v>18438167</v>
      </c>
      <c r="K71" s="34">
        <f>+Ejecución!J691</f>
        <v>27624644</v>
      </c>
      <c r="L71" s="34">
        <f>+Ejecución!K691</f>
        <v>5847845</v>
      </c>
      <c r="M71" s="34">
        <f>+Ejecución!L691</f>
        <v>12590322</v>
      </c>
      <c r="N71" s="34">
        <f>+Ejecución!M691</f>
        <v>5847845</v>
      </c>
      <c r="O71" s="34">
        <f>+Ejecución!N691</f>
        <v>5847845</v>
      </c>
      <c r="P71" s="34">
        <f>+Ejecución!O691</f>
        <v>0</v>
      </c>
      <c r="Q71" s="23">
        <f t="shared" si="2"/>
        <v>0.12695371543868653</v>
      </c>
    </row>
    <row r="72" spans="2:17" ht="12.75">
      <c r="B72" s="2" t="str">
        <f>+Ejecución!A692</f>
        <v>24103010201</v>
      </c>
      <c r="C72" s="2" t="str">
        <f>+Ejecución!B692</f>
        <v>Recursos del Balance.</v>
      </c>
      <c r="D72" s="24">
        <f>+Ejecución!C692</f>
        <v>0</v>
      </c>
      <c r="E72" s="24">
        <f>+Ejecución!D692</f>
        <v>46062811</v>
      </c>
      <c r="F72" s="24">
        <f>+Ejecución!E692</f>
        <v>0</v>
      </c>
      <c r="G72" s="24">
        <f>+Ejecución!F692</f>
        <v>0</v>
      </c>
      <c r="H72" s="24">
        <f>+Ejecución!G692</f>
        <v>0</v>
      </c>
      <c r="I72" s="24">
        <f>+Ejecución!H692</f>
        <v>46062811</v>
      </c>
      <c r="J72" s="24">
        <f>+Ejecución!I692</f>
        <v>18438167</v>
      </c>
      <c r="K72" s="24">
        <f>+Ejecución!J692</f>
        <v>27624644</v>
      </c>
      <c r="L72" s="24">
        <f>+Ejecución!K692</f>
        <v>5847845</v>
      </c>
      <c r="M72" s="24">
        <f>+Ejecución!L692</f>
        <v>12590322</v>
      </c>
      <c r="N72" s="24">
        <f>+Ejecución!M692</f>
        <v>5847845</v>
      </c>
      <c r="O72" s="24">
        <f>+Ejecución!N692</f>
        <v>5847845</v>
      </c>
      <c r="P72" s="24">
        <f>+Ejecución!O692</f>
        <v>0</v>
      </c>
      <c r="Q72" s="14">
        <f t="shared" si="2"/>
        <v>0.12695371543868653</v>
      </c>
    </row>
    <row r="73" spans="2:17" s="20" customFormat="1" ht="12.75">
      <c r="B73" s="21" t="str">
        <f>+Ejecución!A693</f>
        <v>24104</v>
      </c>
      <c r="C73" s="21" t="str">
        <f>+Ejecución!B693</f>
        <v>MUNICIPIO DE LA FLORIDA</v>
      </c>
      <c r="D73" s="34">
        <f>+Ejecución!C693</f>
        <v>511127960</v>
      </c>
      <c r="E73" s="34">
        <f>+Ejecución!D693</f>
        <v>381917898</v>
      </c>
      <c r="F73" s="34">
        <f>+Ejecución!E693</f>
        <v>0</v>
      </c>
      <c r="G73" s="34">
        <f>+Ejecución!F693</f>
        <v>0</v>
      </c>
      <c r="H73" s="34">
        <f>+Ejecución!G693</f>
        <v>0</v>
      </c>
      <c r="I73" s="34">
        <f>+Ejecución!H693</f>
        <v>893045858</v>
      </c>
      <c r="J73" s="34">
        <f>+Ejecución!I693</f>
        <v>25882990</v>
      </c>
      <c r="K73" s="34">
        <f>+Ejecución!J693</f>
        <v>867162868</v>
      </c>
      <c r="L73" s="34">
        <f>+Ejecución!K693</f>
        <v>25882990</v>
      </c>
      <c r="M73" s="34">
        <f>+Ejecución!L693</f>
        <v>0</v>
      </c>
      <c r="N73" s="34">
        <f>+Ejecución!M693</f>
        <v>25882990</v>
      </c>
      <c r="O73" s="34">
        <f>+Ejecución!N693</f>
        <v>25882990</v>
      </c>
      <c r="P73" s="34">
        <f>+Ejecución!O693</f>
        <v>0</v>
      </c>
      <c r="Q73" s="23">
        <f t="shared" si="2"/>
        <v>0.02898282296271509</v>
      </c>
    </row>
    <row r="74" spans="2:17" s="20" customFormat="1" ht="12.75">
      <c r="B74" s="21" t="str">
        <f>+Ejecución!A694</f>
        <v>2410401</v>
      </c>
      <c r="C74" s="21" t="str">
        <f>+Ejecución!B694</f>
        <v>MUNICIPIOS DESCERTIFICADOS</v>
      </c>
      <c r="D74" s="34">
        <f>+Ejecución!C694</f>
        <v>511127960</v>
      </c>
      <c r="E74" s="34">
        <f>+Ejecución!D694</f>
        <v>381917898</v>
      </c>
      <c r="F74" s="34">
        <f>+Ejecución!E694</f>
        <v>0</v>
      </c>
      <c r="G74" s="34">
        <f>+Ejecución!F694</f>
        <v>0</v>
      </c>
      <c r="H74" s="34">
        <f>+Ejecución!G694</f>
        <v>0</v>
      </c>
      <c r="I74" s="34">
        <f>+Ejecución!H694</f>
        <v>893045858</v>
      </c>
      <c r="J74" s="34">
        <f>+Ejecución!I694</f>
        <v>25882990</v>
      </c>
      <c r="K74" s="34">
        <f>+Ejecución!J694</f>
        <v>867162868</v>
      </c>
      <c r="L74" s="34">
        <f>+Ejecución!K694</f>
        <v>25882990</v>
      </c>
      <c r="M74" s="34">
        <f>+Ejecución!L694</f>
        <v>0</v>
      </c>
      <c r="N74" s="34">
        <f>+Ejecución!M694</f>
        <v>25882990</v>
      </c>
      <c r="O74" s="34">
        <f>+Ejecución!N694</f>
        <v>25882990</v>
      </c>
      <c r="P74" s="34">
        <f>+Ejecución!O694</f>
        <v>0</v>
      </c>
      <c r="Q74" s="23">
        <f t="shared" si="2"/>
        <v>0.02898282296271509</v>
      </c>
    </row>
    <row r="75" spans="2:17" s="20" customFormat="1" ht="22.5">
      <c r="B75" s="21" t="str">
        <f>+Ejecución!A695</f>
        <v>241040101</v>
      </c>
      <c r="C75" s="21" t="str">
        <f>+Ejecución!B695</f>
        <v>INVERSION AGUA POTABLE Y SANEAMIENTO BASICO MUNICIPIOS DESCERTIFICADOS - VIGENCIA</v>
      </c>
      <c r="D75" s="34">
        <f>+Ejecución!C695</f>
        <v>511127960</v>
      </c>
      <c r="E75" s="34">
        <f>+Ejecución!D695</f>
        <v>0</v>
      </c>
      <c r="F75" s="34">
        <f>+Ejecución!E695</f>
        <v>0</v>
      </c>
      <c r="G75" s="34">
        <f>+Ejecución!F695</f>
        <v>0</v>
      </c>
      <c r="H75" s="34">
        <f>+Ejecución!G695</f>
        <v>0</v>
      </c>
      <c r="I75" s="34">
        <f>+Ejecución!H695</f>
        <v>511127960</v>
      </c>
      <c r="J75" s="34">
        <f>+Ejecución!I695</f>
        <v>0</v>
      </c>
      <c r="K75" s="34">
        <f>+Ejecución!J695</f>
        <v>511127960</v>
      </c>
      <c r="L75" s="34">
        <f>+Ejecución!K695</f>
        <v>0</v>
      </c>
      <c r="M75" s="34">
        <f>+Ejecución!L695</f>
        <v>0</v>
      </c>
      <c r="N75" s="34">
        <f>+Ejecución!M695</f>
        <v>0</v>
      </c>
      <c r="O75" s="34">
        <f>+Ejecución!N695</f>
        <v>0</v>
      </c>
      <c r="P75" s="34">
        <f>+Ejecución!O695</f>
        <v>0</v>
      </c>
      <c r="Q75" s="23">
        <f t="shared" si="2"/>
        <v>0</v>
      </c>
    </row>
    <row r="76" spans="2:17" s="20" customFormat="1" ht="12.75">
      <c r="B76" s="21" t="str">
        <f>+Ejecución!A696</f>
        <v>24104010101</v>
      </c>
      <c r="C76" s="21" t="str">
        <f>+Ejecución!B696</f>
        <v>SERVICIO ACUEDUCTO</v>
      </c>
      <c r="D76" s="34">
        <f>+Ejecución!C696</f>
        <v>209427960</v>
      </c>
      <c r="E76" s="34">
        <f>+Ejecución!D696</f>
        <v>0</v>
      </c>
      <c r="F76" s="34">
        <f>+Ejecución!E696</f>
        <v>0</v>
      </c>
      <c r="G76" s="34">
        <f>+Ejecución!F696</f>
        <v>0</v>
      </c>
      <c r="H76" s="34">
        <f>+Ejecución!G696</f>
        <v>0</v>
      </c>
      <c r="I76" s="34">
        <f>+Ejecución!H696</f>
        <v>209427960</v>
      </c>
      <c r="J76" s="34">
        <f>+Ejecución!I696</f>
        <v>0</v>
      </c>
      <c r="K76" s="34">
        <f>+Ejecución!J696</f>
        <v>209427960</v>
      </c>
      <c r="L76" s="34">
        <f>+Ejecución!K696</f>
        <v>0</v>
      </c>
      <c r="M76" s="34">
        <f>+Ejecución!L696</f>
        <v>0</v>
      </c>
      <c r="N76" s="34">
        <f>+Ejecución!M696</f>
        <v>0</v>
      </c>
      <c r="O76" s="34">
        <f>+Ejecución!N696</f>
        <v>0</v>
      </c>
      <c r="P76" s="34">
        <f>+Ejecución!O696</f>
        <v>0</v>
      </c>
      <c r="Q76" s="23">
        <f t="shared" si="2"/>
        <v>0</v>
      </c>
    </row>
    <row r="77" spans="2:17" ht="12.75">
      <c r="B77" s="2" t="str">
        <f>+Ejecución!A697</f>
        <v>2410401010101</v>
      </c>
      <c r="C77" s="2" t="str">
        <f>+Ejecución!B697</f>
        <v>Acueducto - Captacion</v>
      </c>
      <c r="D77" s="24">
        <f>+Ejecución!C697</f>
        <v>157727960</v>
      </c>
      <c r="E77" s="24">
        <f>+Ejecución!D697</f>
        <v>0</v>
      </c>
      <c r="F77" s="24">
        <f>+Ejecución!E697</f>
        <v>0</v>
      </c>
      <c r="G77" s="24">
        <f>+Ejecución!F697</f>
        <v>0</v>
      </c>
      <c r="H77" s="24">
        <f>+Ejecución!G697</f>
        <v>0</v>
      </c>
      <c r="I77" s="24">
        <f>+Ejecución!H697</f>
        <v>157727960</v>
      </c>
      <c r="J77" s="24">
        <f>+Ejecución!I697</f>
        <v>0</v>
      </c>
      <c r="K77" s="24">
        <f>+Ejecución!J697</f>
        <v>157727960</v>
      </c>
      <c r="L77" s="24">
        <f>+Ejecución!K697</f>
        <v>0</v>
      </c>
      <c r="M77" s="24">
        <f>+Ejecución!L697</f>
        <v>0</v>
      </c>
      <c r="N77" s="24">
        <f>+Ejecución!M697</f>
        <v>0</v>
      </c>
      <c r="O77" s="24">
        <f>+Ejecución!N697</f>
        <v>0</v>
      </c>
      <c r="P77" s="24">
        <f>+Ejecución!O697</f>
        <v>0</v>
      </c>
      <c r="Q77" s="14">
        <f t="shared" si="2"/>
        <v>0</v>
      </c>
    </row>
    <row r="78" spans="2:17" ht="12.75">
      <c r="B78" s="2" t="str">
        <f>+Ejecución!A698</f>
        <v>2410401010113</v>
      </c>
      <c r="C78" s="2" t="str">
        <f>+Ejecución!B698</f>
        <v>Acueducto - Subsidios</v>
      </c>
      <c r="D78" s="24">
        <f>+Ejecución!C698</f>
        <v>51700000</v>
      </c>
      <c r="E78" s="24">
        <f>+Ejecución!D698</f>
        <v>0</v>
      </c>
      <c r="F78" s="24">
        <f>+Ejecución!E698</f>
        <v>0</v>
      </c>
      <c r="G78" s="24">
        <f>+Ejecución!F698</f>
        <v>0</v>
      </c>
      <c r="H78" s="24">
        <f>+Ejecución!G698</f>
        <v>0</v>
      </c>
      <c r="I78" s="24">
        <f>+Ejecución!H698</f>
        <v>51700000</v>
      </c>
      <c r="J78" s="24">
        <f>+Ejecución!I698</f>
        <v>0</v>
      </c>
      <c r="K78" s="24">
        <f>+Ejecución!J698</f>
        <v>51700000</v>
      </c>
      <c r="L78" s="24">
        <f>+Ejecución!K698</f>
        <v>0</v>
      </c>
      <c r="M78" s="24">
        <f>+Ejecución!L698</f>
        <v>0</v>
      </c>
      <c r="N78" s="24">
        <f>+Ejecución!M698</f>
        <v>0</v>
      </c>
      <c r="O78" s="24">
        <f>+Ejecución!N698</f>
        <v>0</v>
      </c>
      <c r="P78" s="24">
        <f>+Ejecución!O698</f>
        <v>0</v>
      </c>
      <c r="Q78" s="14">
        <f t="shared" si="2"/>
        <v>0</v>
      </c>
    </row>
    <row r="79" spans="2:17" s="20" customFormat="1" ht="12.75">
      <c r="B79" s="21" t="str">
        <f>+Ejecución!A699</f>
        <v>24104010102</v>
      </c>
      <c r="C79" s="21" t="str">
        <f>+Ejecución!B699</f>
        <v>SERVICIO ALCANTARILLADO</v>
      </c>
      <c r="D79" s="34">
        <f>+Ejecución!C699</f>
        <v>111660000</v>
      </c>
      <c r="E79" s="34">
        <f>+Ejecución!D699</f>
        <v>0</v>
      </c>
      <c r="F79" s="34">
        <f>+Ejecución!E699</f>
        <v>0</v>
      </c>
      <c r="G79" s="34">
        <f>+Ejecución!F699</f>
        <v>0</v>
      </c>
      <c r="H79" s="34">
        <f>+Ejecución!G699</f>
        <v>0</v>
      </c>
      <c r="I79" s="34">
        <f>+Ejecución!H699</f>
        <v>111660000</v>
      </c>
      <c r="J79" s="34">
        <f>+Ejecución!I699</f>
        <v>0</v>
      </c>
      <c r="K79" s="34">
        <f>+Ejecución!J699</f>
        <v>111660000</v>
      </c>
      <c r="L79" s="34">
        <f>+Ejecución!K699</f>
        <v>0</v>
      </c>
      <c r="M79" s="34">
        <f>+Ejecución!L699</f>
        <v>0</v>
      </c>
      <c r="N79" s="34">
        <f>+Ejecución!M699</f>
        <v>0</v>
      </c>
      <c r="O79" s="34">
        <f>+Ejecución!N699</f>
        <v>0</v>
      </c>
      <c r="P79" s="34">
        <f>+Ejecución!O699</f>
        <v>0</v>
      </c>
      <c r="Q79" s="23">
        <f t="shared" si="2"/>
        <v>0</v>
      </c>
    </row>
    <row r="80" spans="2:17" ht="12.75">
      <c r="B80" s="2" t="str">
        <f>+Ejecución!A700</f>
        <v>2410401010201</v>
      </c>
      <c r="C80" s="2" t="str">
        <f>+Ejecución!B700</f>
        <v>Alcantarillado - Recoleccion</v>
      </c>
      <c r="D80" s="24">
        <f>+Ejecución!C700</f>
        <v>90000000</v>
      </c>
      <c r="E80" s="24">
        <f>+Ejecución!D700</f>
        <v>0</v>
      </c>
      <c r="F80" s="24">
        <f>+Ejecución!E700</f>
        <v>0</v>
      </c>
      <c r="G80" s="24">
        <f>+Ejecución!F700</f>
        <v>0</v>
      </c>
      <c r="H80" s="24">
        <f>+Ejecución!G700</f>
        <v>0</v>
      </c>
      <c r="I80" s="24">
        <f>+Ejecución!H700</f>
        <v>90000000</v>
      </c>
      <c r="J80" s="24">
        <f>+Ejecución!I700</f>
        <v>0</v>
      </c>
      <c r="K80" s="24">
        <f>+Ejecución!J700</f>
        <v>90000000</v>
      </c>
      <c r="L80" s="24">
        <f>+Ejecución!K700</f>
        <v>0</v>
      </c>
      <c r="M80" s="24">
        <f>+Ejecución!L700</f>
        <v>0</v>
      </c>
      <c r="N80" s="24">
        <f>+Ejecución!M700</f>
        <v>0</v>
      </c>
      <c r="O80" s="24">
        <f>+Ejecución!N700</f>
        <v>0</v>
      </c>
      <c r="P80" s="24">
        <f>+Ejecución!O700</f>
        <v>0</v>
      </c>
      <c r="Q80" s="14">
        <f t="shared" si="2"/>
        <v>0</v>
      </c>
    </row>
    <row r="81" spans="2:17" ht="12.75">
      <c r="B81" s="2" t="str">
        <f>+Ejecución!A701</f>
        <v>2410401010208</v>
      </c>
      <c r="C81" s="2" t="str">
        <f>+Ejecución!B701</f>
        <v>Alcantarillado - Subsidios</v>
      </c>
      <c r="D81" s="24">
        <f>+Ejecución!C701</f>
        <v>21660000</v>
      </c>
      <c r="E81" s="24">
        <f>+Ejecución!D701</f>
        <v>0</v>
      </c>
      <c r="F81" s="24">
        <f>+Ejecución!E701</f>
        <v>0</v>
      </c>
      <c r="G81" s="24">
        <f>+Ejecución!F701</f>
        <v>0</v>
      </c>
      <c r="H81" s="24">
        <f>+Ejecución!G701</f>
        <v>0</v>
      </c>
      <c r="I81" s="24">
        <f>+Ejecución!H701</f>
        <v>21660000</v>
      </c>
      <c r="J81" s="24">
        <f>+Ejecución!I701</f>
        <v>0</v>
      </c>
      <c r="K81" s="24">
        <f>+Ejecución!J701</f>
        <v>21660000</v>
      </c>
      <c r="L81" s="24">
        <f>+Ejecución!K701</f>
        <v>0</v>
      </c>
      <c r="M81" s="24">
        <f>+Ejecución!L701</f>
        <v>0</v>
      </c>
      <c r="N81" s="24">
        <f>+Ejecución!M701</f>
        <v>0</v>
      </c>
      <c r="O81" s="24">
        <f>+Ejecución!N701</f>
        <v>0</v>
      </c>
      <c r="P81" s="24">
        <f>+Ejecución!O701</f>
        <v>0</v>
      </c>
      <c r="Q81" s="14">
        <f t="shared" si="2"/>
        <v>0</v>
      </c>
    </row>
    <row r="82" spans="2:17" s="20" customFormat="1" ht="12.75">
      <c r="B82" s="21" t="str">
        <f>+Ejecución!A702</f>
        <v>24104010103</v>
      </c>
      <c r="C82" s="21" t="str">
        <f>+Ejecución!B702</f>
        <v>SERVICIO ASEO</v>
      </c>
      <c r="D82" s="34">
        <f>+Ejecución!C702</f>
        <v>135940000</v>
      </c>
      <c r="E82" s="34">
        <f>+Ejecución!D702</f>
        <v>0</v>
      </c>
      <c r="F82" s="34">
        <f>+Ejecución!E702</f>
        <v>0</v>
      </c>
      <c r="G82" s="34">
        <f>+Ejecución!F702</f>
        <v>0</v>
      </c>
      <c r="H82" s="34">
        <f>+Ejecución!G702</f>
        <v>0</v>
      </c>
      <c r="I82" s="34">
        <f>+Ejecución!H702</f>
        <v>135940000</v>
      </c>
      <c r="J82" s="34">
        <f>+Ejecución!I702</f>
        <v>0</v>
      </c>
      <c r="K82" s="34">
        <f>+Ejecución!J702</f>
        <v>135940000</v>
      </c>
      <c r="L82" s="34">
        <f>+Ejecución!K702</f>
        <v>0</v>
      </c>
      <c r="M82" s="34">
        <f>+Ejecución!L702</f>
        <v>0</v>
      </c>
      <c r="N82" s="34">
        <f>+Ejecución!M702</f>
        <v>0</v>
      </c>
      <c r="O82" s="34">
        <f>+Ejecución!N702</f>
        <v>0</v>
      </c>
      <c r="P82" s="34">
        <f>+Ejecución!O702</f>
        <v>0</v>
      </c>
      <c r="Q82" s="23">
        <f t="shared" si="2"/>
        <v>0</v>
      </c>
    </row>
    <row r="83" spans="2:17" ht="12.75">
      <c r="B83" s="2" t="str">
        <f>+Ejecución!A703</f>
        <v>2410401010303</v>
      </c>
      <c r="C83" s="2" t="str">
        <f>+Ejecución!B703</f>
        <v>Aseo - Disposicion Final</v>
      </c>
      <c r="D83" s="24">
        <f>+Ejecución!C703</f>
        <v>105900000</v>
      </c>
      <c r="E83" s="24">
        <f>+Ejecución!D703</f>
        <v>0</v>
      </c>
      <c r="F83" s="24">
        <f>+Ejecución!E703</f>
        <v>0</v>
      </c>
      <c r="G83" s="24">
        <f>+Ejecución!F703</f>
        <v>0</v>
      </c>
      <c r="H83" s="24">
        <f>+Ejecución!G703</f>
        <v>0</v>
      </c>
      <c r="I83" s="24">
        <f>+Ejecución!H703</f>
        <v>105900000</v>
      </c>
      <c r="J83" s="24">
        <f>+Ejecución!I703</f>
        <v>0</v>
      </c>
      <c r="K83" s="24">
        <f>+Ejecución!J703</f>
        <v>105900000</v>
      </c>
      <c r="L83" s="24">
        <f>+Ejecución!K703</f>
        <v>0</v>
      </c>
      <c r="M83" s="24">
        <f>+Ejecución!L703</f>
        <v>0</v>
      </c>
      <c r="N83" s="24">
        <f>+Ejecución!M703</f>
        <v>0</v>
      </c>
      <c r="O83" s="24">
        <f>+Ejecución!N703</f>
        <v>0</v>
      </c>
      <c r="P83" s="24">
        <f>+Ejecución!O703</f>
        <v>0</v>
      </c>
      <c r="Q83" s="14">
        <f t="shared" si="2"/>
        <v>0</v>
      </c>
    </row>
    <row r="84" spans="2:17" ht="12.75">
      <c r="B84" s="2" t="str">
        <f>+Ejecución!A704</f>
        <v>2410401010307</v>
      </c>
      <c r="C84" s="2" t="str">
        <f>+Ejecución!B704</f>
        <v>Aseo - Subsidios</v>
      </c>
      <c r="D84" s="24">
        <f>+Ejecución!C704</f>
        <v>30040000</v>
      </c>
      <c r="E84" s="24">
        <f>+Ejecución!D704</f>
        <v>0</v>
      </c>
      <c r="F84" s="24">
        <f>+Ejecución!E704</f>
        <v>0</v>
      </c>
      <c r="G84" s="24">
        <f>+Ejecución!F704</f>
        <v>0</v>
      </c>
      <c r="H84" s="24">
        <f>+Ejecución!G704</f>
        <v>0</v>
      </c>
      <c r="I84" s="24">
        <f>+Ejecución!H704</f>
        <v>30040000</v>
      </c>
      <c r="J84" s="24">
        <f>+Ejecución!I704</f>
        <v>0</v>
      </c>
      <c r="K84" s="24">
        <f>+Ejecución!J704</f>
        <v>30040000</v>
      </c>
      <c r="L84" s="24">
        <f>+Ejecución!K704</f>
        <v>0</v>
      </c>
      <c r="M84" s="24">
        <f>+Ejecución!L704</f>
        <v>0</v>
      </c>
      <c r="N84" s="24">
        <f>+Ejecución!M704</f>
        <v>0</v>
      </c>
      <c r="O84" s="24">
        <f>+Ejecución!N704</f>
        <v>0</v>
      </c>
      <c r="P84" s="24">
        <f>+Ejecución!O704</f>
        <v>0</v>
      </c>
      <c r="Q84" s="14">
        <f aca="true" t="shared" si="3" ref="Q84:Q91">+L84/I84</f>
        <v>0</v>
      </c>
    </row>
    <row r="85" spans="2:17" s="20" customFormat="1" ht="12.75">
      <c r="B85" s="21" t="str">
        <f>+Ejecución!A705</f>
        <v>24104010104</v>
      </c>
      <c r="C85" s="21" t="str">
        <f>+Ejecución!B705</f>
        <v>TRANSFERENCIA PDA INVERSION</v>
      </c>
      <c r="D85" s="34">
        <f>+Ejecución!C705</f>
        <v>54100000</v>
      </c>
      <c r="E85" s="34">
        <f>+Ejecución!D705</f>
        <v>0</v>
      </c>
      <c r="F85" s="34">
        <f>+Ejecución!E705</f>
        <v>0</v>
      </c>
      <c r="G85" s="34">
        <f>+Ejecución!F705</f>
        <v>0</v>
      </c>
      <c r="H85" s="34">
        <f>+Ejecución!G705</f>
        <v>0</v>
      </c>
      <c r="I85" s="34">
        <f>+Ejecución!H705</f>
        <v>54100000</v>
      </c>
      <c r="J85" s="34">
        <f>+Ejecución!I705</f>
        <v>0</v>
      </c>
      <c r="K85" s="34">
        <f>+Ejecución!J705</f>
        <v>54100000</v>
      </c>
      <c r="L85" s="34">
        <f>+Ejecución!K705</f>
        <v>0</v>
      </c>
      <c r="M85" s="34">
        <f>+Ejecución!L705</f>
        <v>0</v>
      </c>
      <c r="N85" s="34">
        <f>+Ejecución!M705</f>
        <v>0</v>
      </c>
      <c r="O85" s="34">
        <f>+Ejecución!N705</f>
        <v>0</v>
      </c>
      <c r="P85" s="34">
        <f>+Ejecución!O705</f>
        <v>0</v>
      </c>
      <c r="Q85" s="23">
        <f t="shared" si="3"/>
        <v>0</v>
      </c>
    </row>
    <row r="86" spans="2:17" ht="12.75">
      <c r="B86" s="2" t="str">
        <f>+Ejecución!A706</f>
        <v>2410401010401</v>
      </c>
      <c r="C86" s="2" t="str">
        <f>+Ejecución!B706</f>
        <v>Transferencia PDA Inversion</v>
      </c>
      <c r="D86" s="24">
        <f>+Ejecución!C706</f>
        <v>54100000</v>
      </c>
      <c r="E86" s="24">
        <f>+Ejecución!D706</f>
        <v>0</v>
      </c>
      <c r="F86" s="24">
        <f>+Ejecución!E706</f>
        <v>0</v>
      </c>
      <c r="G86" s="24">
        <f>+Ejecución!F706</f>
        <v>0</v>
      </c>
      <c r="H86" s="24">
        <f>+Ejecución!G706</f>
        <v>0</v>
      </c>
      <c r="I86" s="24">
        <f>+Ejecución!H706</f>
        <v>54100000</v>
      </c>
      <c r="J86" s="24">
        <f>+Ejecución!I706</f>
        <v>0</v>
      </c>
      <c r="K86" s="24">
        <f>+Ejecución!J706</f>
        <v>54100000</v>
      </c>
      <c r="L86" s="24">
        <f>+Ejecución!K706</f>
        <v>0</v>
      </c>
      <c r="M86" s="24">
        <f>+Ejecución!L706</f>
        <v>0</v>
      </c>
      <c r="N86" s="24">
        <f>+Ejecución!M706</f>
        <v>0</v>
      </c>
      <c r="O86" s="24">
        <f>+Ejecución!N706</f>
        <v>0</v>
      </c>
      <c r="P86" s="24">
        <f>+Ejecución!O706</f>
        <v>0</v>
      </c>
      <c r="Q86" s="14">
        <f t="shared" si="3"/>
        <v>0</v>
      </c>
    </row>
    <row r="87" spans="2:17" s="20" customFormat="1" ht="33.75">
      <c r="B87" s="21" t="str">
        <f>+Ejecución!A707</f>
        <v>241040102</v>
      </c>
      <c r="C87" s="21" t="str">
        <f>+Ejecución!B707</f>
        <v>INVERSION AGUA POTABLE Y SANEAMIENTO BASICO MUNICIPIOS  DESCERTIFICADOS- RECURSOS DEL BALANCE</v>
      </c>
      <c r="D87" s="34">
        <f>+Ejecución!C707</f>
        <v>0</v>
      </c>
      <c r="E87" s="34">
        <f>+Ejecución!D707</f>
        <v>364917898</v>
      </c>
      <c r="F87" s="34">
        <f>+Ejecución!E707</f>
        <v>0</v>
      </c>
      <c r="G87" s="34">
        <f>+Ejecución!F707</f>
        <v>0</v>
      </c>
      <c r="H87" s="34">
        <f>+Ejecución!G707</f>
        <v>0</v>
      </c>
      <c r="I87" s="34">
        <f>+Ejecución!H707</f>
        <v>364917898</v>
      </c>
      <c r="J87" s="34">
        <f>+Ejecución!I707</f>
        <v>8882990</v>
      </c>
      <c r="K87" s="34">
        <f>+Ejecución!J707</f>
        <v>356034908</v>
      </c>
      <c r="L87" s="34">
        <f>+Ejecución!K707</f>
        <v>8882990</v>
      </c>
      <c r="M87" s="34">
        <f>+Ejecución!L707</f>
        <v>0</v>
      </c>
      <c r="N87" s="34">
        <f>+Ejecución!M707</f>
        <v>8882990</v>
      </c>
      <c r="O87" s="34">
        <f>+Ejecución!N707</f>
        <v>8882990</v>
      </c>
      <c r="P87" s="34">
        <f>+Ejecución!O707</f>
        <v>0</v>
      </c>
      <c r="Q87" s="23">
        <f t="shared" si="3"/>
        <v>0.024342434417946802</v>
      </c>
    </row>
    <row r="88" spans="2:17" ht="12.75">
      <c r="B88" s="2" t="str">
        <f>+Ejecución!A708</f>
        <v>24104010201</v>
      </c>
      <c r="C88" s="2" t="str">
        <f>+Ejecución!B708</f>
        <v>Recursos del Balance.</v>
      </c>
      <c r="D88" s="24">
        <f>+Ejecución!C708</f>
        <v>0</v>
      </c>
      <c r="E88" s="24">
        <f>+Ejecución!D708</f>
        <v>364917898</v>
      </c>
      <c r="F88" s="24">
        <f>+Ejecución!E708</f>
        <v>0</v>
      </c>
      <c r="G88" s="24">
        <f>+Ejecución!F708</f>
        <v>0</v>
      </c>
      <c r="H88" s="24">
        <f>+Ejecución!G708</f>
        <v>0</v>
      </c>
      <c r="I88" s="24">
        <f>+Ejecución!H708</f>
        <v>364917898</v>
      </c>
      <c r="J88" s="24">
        <f>+Ejecución!I708</f>
        <v>8882990</v>
      </c>
      <c r="K88" s="24">
        <f>+Ejecución!J708</f>
        <v>356034908</v>
      </c>
      <c r="L88" s="24">
        <f>+Ejecución!K708</f>
        <v>8882990</v>
      </c>
      <c r="M88" s="24">
        <f>+Ejecución!L708</f>
        <v>0</v>
      </c>
      <c r="N88" s="24">
        <f>+Ejecución!M708</f>
        <v>8882990</v>
      </c>
      <c r="O88" s="24">
        <f>+Ejecución!N708</f>
        <v>8882990</v>
      </c>
      <c r="P88" s="24">
        <f>+Ejecución!O708</f>
        <v>0</v>
      </c>
      <c r="Q88" s="14">
        <f t="shared" si="3"/>
        <v>0.024342434417946802</v>
      </c>
    </row>
    <row r="89" spans="2:17" s="20" customFormat="1" ht="22.5">
      <c r="B89" s="21" t="str">
        <f>+Ejecución!A709</f>
        <v>241040103</v>
      </c>
      <c r="C89" s="21" t="str">
        <f>+Ejecución!B709</f>
        <v>INVERSION AGUA POTABLE SANEAMIENTO BÁSICO MUNICIPIOS DESCERTIFICADOS - RESERVA LEY -819</v>
      </c>
      <c r="D89" s="34">
        <f>+Ejecución!C709</f>
        <v>0</v>
      </c>
      <c r="E89" s="34">
        <f>+Ejecución!D709</f>
        <v>17000000</v>
      </c>
      <c r="F89" s="34">
        <f>+Ejecución!E709</f>
        <v>0</v>
      </c>
      <c r="G89" s="34">
        <f>+Ejecución!F709</f>
        <v>0</v>
      </c>
      <c r="H89" s="34">
        <f>+Ejecución!G709</f>
        <v>0</v>
      </c>
      <c r="I89" s="34">
        <f>+Ejecución!H709</f>
        <v>17000000</v>
      </c>
      <c r="J89" s="34">
        <f>+Ejecución!I709</f>
        <v>17000000</v>
      </c>
      <c r="K89" s="34">
        <f>+Ejecución!J709</f>
        <v>0</v>
      </c>
      <c r="L89" s="34">
        <f>+Ejecución!K709</f>
        <v>17000000</v>
      </c>
      <c r="M89" s="34">
        <f>+Ejecución!L709</f>
        <v>0</v>
      </c>
      <c r="N89" s="34">
        <f>+Ejecución!M709</f>
        <v>17000000</v>
      </c>
      <c r="O89" s="34">
        <f>+Ejecución!N709</f>
        <v>17000000</v>
      </c>
      <c r="P89" s="34">
        <f>+Ejecución!O709</f>
        <v>0</v>
      </c>
      <c r="Q89" s="23">
        <f t="shared" si="3"/>
        <v>1</v>
      </c>
    </row>
    <row r="90" spans="2:17" ht="12.75">
      <c r="B90" s="2" t="str">
        <f>+Ejecución!A710</f>
        <v>24104010301</v>
      </c>
      <c r="C90" s="2" t="str">
        <f>+Ejecución!B710</f>
        <v>Reservas Presupuestal - LEY 819</v>
      </c>
      <c r="D90" s="24">
        <f>+Ejecución!C710</f>
        <v>0</v>
      </c>
      <c r="E90" s="24">
        <f>+Ejecución!D710</f>
        <v>17000000</v>
      </c>
      <c r="F90" s="24">
        <f>+Ejecución!E710</f>
        <v>0</v>
      </c>
      <c r="G90" s="24">
        <f>+Ejecución!F710</f>
        <v>0</v>
      </c>
      <c r="H90" s="24">
        <f>+Ejecución!G710</f>
        <v>0</v>
      </c>
      <c r="I90" s="24">
        <f>+Ejecución!H710</f>
        <v>17000000</v>
      </c>
      <c r="J90" s="24">
        <f>+Ejecución!I710</f>
        <v>17000000</v>
      </c>
      <c r="K90" s="24">
        <f>+Ejecución!J710</f>
        <v>0</v>
      </c>
      <c r="L90" s="24">
        <f>+Ejecución!K710</f>
        <v>17000000</v>
      </c>
      <c r="M90" s="24">
        <f>+Ejecución!L710</f>
        <v>0</v>
      </c>
      <c r="N90" s="24">
        <f>+Ejecución!M710</f>
        <v>17000000</v>
      </c>
      <c r="O90" s="24">
        <f>+Ejecución!N710</f>
        <v>17000000</v>
      </c>
      <c r="P90" s="24">
        <f>+Ejecución!O710</f>
        <v>0</v>
      </c>
      <c r="Q90" s="14">
        <f t="shared" si="3"/>
        <v>1</v>
      </c>
    </row>
    <row r="91" spans="2:17" s="20" customFormat="1" ht="12.75">
      <c r="B91" s="21" t="str">
        <f>+Ejecución!A711</f>
        <v>24105</v>
      </c>
      <c r="C91" s="21" t="str">
        <f>+Ejecución!B711</f>
        <v>MUNICIPIO DE PROVIDENCIA</v>
      </c>
      <c r="D91" s="34">
        <f>+Ejecución!C711</f>
        <v>679574364</v>
      </c>
      <c r="E91" s="34">
        <f>+Ejecución!D711</f>
        <v>630858474</v>
      </c>
      <c r="F91" s="34">
        <f>+Ejecución!E711</f>
        <v>0</v>
      </c>
      <c r="G91" s="34">
        <f>+Ejecución!F711</f>
        <v>0</v>
      </c>
      <c r="H91" s="34">
        <f>+Ejecución!G711</f>
        <v>0</v>
      </c>
      <c r="I91" s="34">
        <f>+Ejecución!H711</f>
        <v>1310432838</v>
      </c>
      <c r="J91" s="34">
        <f>+Ejecución!I711</f>
        <v>0</v>
      </c>
      <c r="K91" s="34">
        <f>+Ejecución!J711</f>
        <v>1310432838</v>
      </c>
      <c r="L91" s="34">
        <f>+Ejecución!K711</f>
        <v>0</v>
      </c>
      <c r="M91" s="34">
        <f>+Ejecución!L711</f>
        <v>0</v>
      </c>
      <c r="N91" s="34">
        <f>+Ejecución!M711</f>
        <v>0</v>
      </c>
      <c r="O91" s="34">
        <f>+Ejecución!N711</f>
        <v>0</v>
      </c>
      <c r="P91" s="34">
        <f>+Ejecución!O711</f>
        <v>0</v>
      </c>
      <c r="Q91" s="23">
        <f t="shared" si="3"/>
        <v>0</v>
      </c>
    </row>
    <row r="92" spans="2:17" s="20" customFormat="1" ht="12.75">
      <c r="B92" s="21" t="str">
        <f>+Ejecución!A712</f>
        <v>2410501</v>
      </c>
      <c r="C92" s="21" t="str">
        <f>+Ejecución!B712</f>
        <v>MUNICIPIOS DESCERTIFICADOS</v>
      </c>
      <c r="D92" s="34">
        <f>+Ejecución!C712</f>
        <v>679574364</v>
      </c>
      <c r="E92" s="34">
        <f>+Ejecución!D712</f>
        <v>630858474</v>
      </c>
      <c r="F92" s="34">
        <f>+Ejecución!E712</f>
        <v>0</v>
      </c>
      <c r="G92" s="34">
        <f>+Ejecución!F712</f>
        <v>0</v>
      </c>
      <c r="H92" s="34">
        <f>+Ejecución!G712</f>
        <v>0</v>
      </c>
      <c r="I92" s="34">
        <f>+Ejecución!H712</f>
        <v>1310432838</v>
      </c>
      <c r="J92" s="34">
        <f>+Ejecución!I712</f>
        <v>0</v>
      </c>
      <c r="K92" s="34">
        <f>+Ejecución!J712</f>
        <v>1310432838</v>
      </c>
      <c r="L92" s="34">
        <f>+Ejecución!K712</f>
        <v>0</v>
      </c>
      <c r="M92" s="34">
        <f>+Ejecución!L712</f>
        <v>0</v>
      </c>
      <c r="N92" s="34">
        <f>+Ejecución!M712</f>
        <v>0</v>
      </c>
      <c r="O92" s="34">
        <f>+Ejecución!N712</f>
        <v>0</v>
      </c>
      <c r="P92" s="34">
        <f>+Ejecución!O712</f>
        <v>0</v>
      </c>
      <c r="Q92" s="23">
        <f>+L92/I92</f>
        <v>0</v>
      </c>
    </row>
    <row r="93" spans="2:17" s="20" customFormat="1" ht="22.5">
      <c r="B93" s="21" t="str">
        <f>+Ejecución!A713</f>
        <v>241050101</v>
      </c>
      <c r="C93" s="21" t="str">
        <f>+Ejecución!B713</f>
        <v>INVERSION AGUA POTABLE Y SANEAMIENTO BASICO MUNICIPIOS DESCERTIFICADOS - VIGENCIA</v>
      </c>
      <c r="D93" s="34">
        <f>+Ejecución!C713</f>
        <v>679574364</v>
      </c>
      <c r="E93" s="34">
        <f>+Ejecución!D713</f>
        <v>0</v>
      </c>
      <c r="F93" s="34">
        <f>+Ejecución!E713</f>
        <v>0</v>
      </c>
      <c r="G93" s="34">
        <f>+Ejecución!F713</f>
        <v>0</v>
      </c>
      <c r="H93" s="34">
        <f>+Ejecución!G713</f>
        <v>0</v>
      </c>
      <c r="I93" s="34">
        <f>+Ejecución!H713</f>
        <v>679574364</v>
      </c>
      <c r="J93" s="34">
        <f>+Ejecución!I713</f>
        <v>0</v>
      </c>
      <c r="K93" s="34">
        <f>+Ejecución!J713</f>
        <v>679574364</v>
      </c>
      <c r="L93" s="34">
        <f>+Ejecución!K713</f>
        <v>0</v>
      </c>
      <c r="M93" s="34">
        <f>+Ejecución!L713</f>
        <v>0</v>
      </c>
      <c r="N93" s="34">
        <f>+Ejecución!M713</f>
        <v>0</v>
      </c>
      <c r="O93" s="34">
        <f>+Ejecución!N713</f>
        <v>0</v>
      </c>
      <c r="P93" s="34">
        <f>+Ejecución!O713</f>
        <v>0</v>
      </c>
      <c r="Q93" s="23">
        <f>+L93/I93</f>
        <v>0</v>
      </c>
    </row>
    <row r="94" spans="2:17" s="20" customFormat="1" ht="12.75">
      <c r="B94" s="21" t="str">
        <f>+Ejecución!A714</f>
        <v>24105010101</v>
      </c>
      <c r="C94" s="21" t="str">
        <f>+Ejecución!B714</f>
        <v>SERVICIO ACUEDUCTO</v>
      </c>
      <c r="D94" s="34">
        <f>+Ejecución!C714</f>
        <v>289529052</v>
      </c>
      <c r="E94" s="34">
        <f>+Ejecución!D714</f>
        <v>0</v>
      </c>
      <c r="F94" s="34">
        <f>+Ejecución!E714</f>
        <v>0</v>
      </c>
      <c r="G94" s="34">
        <f>+Ejecución!F714</f>
        <v>0</v>
      </c>
      <c r="H94" s="34">
        <f>+Ejecución!G714</f>
        <v>0</v>
      </c>
      <c r="I94" s="34">
        <f>+Ejecución!H714</f>
        <v>289529052</v>
      </c>
      <c r="J94" s="34">
        <f>+Ejecución!I714</f>
        <v>0</v>
      </c>
      <c r="K94" s="34">
        <f>+Ejecución!J714</f>
        <v>289529052</v>
      </c>
      <c r="L94" s="34">
        <f>+Ejecución!K714</f>
        <v>0</v>
      </c>
      <c r="M94" s="34">
        <f>+Ejecución!L714</f>
        <v>0</v>
      </c>
      <c r="N94" s="34">
        <f>+Ejecución!M714</f>
        <v>0</v>
      </c>
      <c r="O94" s="34">
        <f>+Ejecución!N714</f>
        <v>0</v>
      </c>
      <c r="P94" s="34">
        <f>+Ejecución!O714</f>
        <v>0</v>
      </c>
      <c r="Q94" s="23">
        <f aca="true" t="shared" si="4" ref="Q94:Q157">+L94/I94</f>
        <v>0</v>
      </c>
    </row>
    <row r="95" spans="2:17" ht="12.75">
      <c r="B95" s="2" t="str">
        <f>+Ejecución!A715</f>
        <v>2410501010101</v>
      </c>
      <c r="C95" s="2" t="str">
        <f>+Ejecución!B715</f>
        <v>Acueducto - Captacion</v>
      </c>
      <c r="D95" s="24">
        <f>+Ejecución!C715</f>
        <v>30000000</v>
      </c>
      <c r="E95" s="24">
        <f>+Ejecución!D715</f>
        <v>0</v>
      </c>
      <c r="F95" s="24">
        <f>+Ejecución!E715</f>
        <v>0</v>
      </c>
      <c r="G95" s="24">
        <f>+Ejecución!F715</f>
        <v>0</v>
      </c>
      <c r="H95" s="24">
        <f>+Ejecución!G715</f>
        <v>0</v>
      </c>
      <c r="I95" s="24">
        <f>+Ejecución!H715</f>
        <v>30000000</v>
      </c>
      <c r="J95" s="24">
        <f>+Ejecución!I715</f>
        <v>0</v>
      </c>
      <c r="K95" s="24">
        <f>+Ejecución!J715</f>
        <v>30000000</v>
      </c>
      <c r="L95" s="24">
        <f>+Ejecución!K715</f>
        <v>0</v>
      </c>
      <c r="M95" s="24">
        <f>+Ejecución!L715</f>
        <v>0</v>
      </c>
      <c r="N95" s="24">
        <f>+Ejecución!M715</f>
        <v>0</v>
      </c>
      <c r="O95" s="24">
        <f>+Ejecución!N715</f>
        <v>0</v>
      </c>
      <c r="P95" s="24">
        <f>+Ejecución!O715</f>
        <v>0</v>
      </c>
      <c r="Q95" s="14">
        <f t="shared" si="4"/>
        <v>0</v>
      </c>
    </row>
    <row r="96" spans="2:17" ht="12.75">
      <c r="B96" s="2" t="str">
        <f>+Ejecución!A716</f>
        <v>2410501010102</v>
      </c>
      <c r="C96" s="2" t="str">
        <f>+Ejecución!B716</f>
        <v>Acueducto - Aduccion</v>
      </c>
      <c r="D96" s="24">
        <f>+Ejecución!C716</f>
        <v>162462232</v>
      </c>
      <c r="E96" s="24">
        <f>+Ejecución!D716</f>
        <v>0</v>
      </c>
      <c r="F96" s="24">
        <f>+Ejecución!E716</f>
        <v>0</v>
      </c>
      <c r="G96" s="24">
        <f>+Ejecución!F716</f>
        <v>0</v>
      </c>
      <c r="H96" s="24">
        <f>+Ejecución!G716</f>
        <v>0</v>
      </c>
      <c r="I96" s="24">
        <f>+Ejecución!H716</f>
        <v>162462232</v>
      </c>
      <c r="J96" s="24">
        <f>+Ejecución!I716</f>
        <v>0</v>
      </c>
      <c r="K96" s="24">
        <f>+Ejecución!J716</f>
        <v>162462232</v>
      </c>
      <c r="L96" s="24">
        <f>+Ejecución!K716</f>
        <v>0</v>
      </c>
      <c r="M96" s="24">
        <f>+Ejecución!L716</f>
        <v>0</v>
      </c>
      <c r="N96" s="24">
        <f>+Ejecución!M716</f>
        <v>0</v>
      </c>
      <c r="O96" s="24">
        <f>+Ejecución!N716</f>
        <v>0</v>
      </c>
      <c r="P96" s="24">
        <f>+Ejecución!O716</f>
        <v>0</v>
      </c>
      <c r="Q96" s="14">
        <f t="shared" si="4"/>
        <v>0</v>
      </c>
    </row>
    <row r="97" spans="2:17" ht="12.75">
      <c r="B97" s="2" t="str">
        <f>+Ejecución!A717</f>
        <v>2410501010103</v>
      </c>
      <c r="C97" s="2" t="str">
        <f>+Ejecución!B717</f>
        <v>Acueducto - Almacenamiento</v>
      </c>
      <c r="D97" s="24">
        <f>+Ejecución!C717</f>
        <v>30000000</v>
      </c>
      <c r="E97" s="24">
        <f>+Ejecución!D717</f>
        <v>0</v>
      </c>
      <c r="F97" s="24">
        <f>+Ejecución!E717</f>
        <v>0</v>
      </c>
      <c r="G97" s="24">
        <f>+Ejecución!F717</f>
        <v>0</v>
      </c>
      <c r="H97" s="24">
        <f>+Ejecución!G717</f>
        <v>0</v>
      </c>
      <c r="I97" s="24">
        <f>+Ejecución!H717</f>
        <v>30000000</v>
      </c>
      <c r="J97" s="24">
        <f>+Ejecución!I717</f>
        <v>0</v>
      </c>
      <c r="K97" s="24">
        <f>+Ejecución!J717</f>
        <v>30000000</v>
      </c>
      <c r="L97" s="24">
        <f>+Ejecución!K717</f>
        <v>0</v>
      </c>
      <c r="M97" s="24">
        <f>+Ejecución!L717</f>
        <v>0</v>
      </c>
      <c r="N97" s="24">
        <f>+Ejecución!M717</f>
        <v>0</v>
      </c>
      <c r="O97" s="24">
        <f>+Ejecución!N717</f>
        <v>0</v>
      </c>
      <c r="P97" s="24">
        <f>+Ejecución!O717</f>
        <v>0</v>
      </c>
      <c r="Q97" s="14">
        <f t="shared" si="4"/>
        <v>0</v>
      </c>
    </row>
    <row r="98" spans="2:17" ht="12.75">
      <c r="B98" s="2" t="str">
        <f>+Ejecución!A718</f>
        <v>2410501010104</v>
      </c>
      <c r="C98" s="2" t="str">
        <f>+Ejecución!B718</f>
        <v>Acueducto - Tratamiento</v>
      </c>
      <c r="D98" s="24">
        <f>+Ejecución!C718</f>
        <v>20000000</v>
      </c>
      <c r="E98" s="24">
        <f>+Ejecución!D718</f>
        <v>0</v>
      </c>
      <c r="F98" s="24">
        <f>+Ejecución!E718</f>
        <v>0</v>
      </c>
      <c r="G98" s="24">
        <f>+Ejecución!F718</f>
        <v>0</v>
      </c>
      <c r="H98" s="24">
        <f>+Ejecución!G718</f>
        <v>0</v>
      </c>
      <c r="I98" s="24">
        <f>+Ejecución!H718</f>
        <v>20000000</v>
      </c>
      <c r="J98" s="24">
        <f>+Ejecución!I718</f>
        <v>0</v>
      </c>
      <c r="K98" s="24">
        <f>+Ejecución!J718</f>
        <v>20000000</v>
      </c>
      <c r="L98" s="24">
        <f>+Ejecución!K718</f>
        <v>0</v>
      </c>
      <c r="M98" s="24">
        <f>+Ejecución!L718</f>
        <v>0</v>
      </c>
      <c r="N98" s="24">
        <f>+Ejecución!M718</f>
        <v>0</v>
      </c>
      <c r="O98" s="24">
        <f>+Ejecución!N718</f>
        <v>0</v>
      </c>
      <c r="P98" s="24">
        <f>+Ejecución!O718</f>
        <v>0</v>
      </c>
      <c r="Q98" s="14">
        <f t="shared" si="4"/>
        <v>0</v>
      </c>
    </row>
    <row r="99" spans="2:17" ht="33.75">
      <c r="B99" s="2" t="str">
        <f>+Ejecución!A719</f>
        <v>2410501010112</v>
      </c>
      <c r="C99" s="2" t="str">
        <f>+Ejecución!B719</f>
        <v>Acueducto - Formulacion, Implementacion, y Acciones de Fortalecimiento para la Administracion y Operación de los Servicios</v>
      </c>
      <c r="D99" s="24">
        <f>+Ejecución!C719</f>
        <v>15000000</v>
      </c>
      <c r="E99" s="24">
        <f>+Ejecución!D719</f>
        <v>0</v>
      </c>
      <c r="F99" s="24">
        <f>+Ejecución!E719</f>
        <v>0</v>
      </c>
      <c r="G99" s="24">
        <f>+Ejecución!F719</f>
        <v>0</v>
      </c>
      <c r="H99" s="24">
        <f>+Ejecución!G719</f>
        <v>0</v>
      </c>
      <c r="I99" s="24">
        <f>+Ejecución!H719</f>
        <v>15000000</v>
      </c>
      <c r="J99" s="24">
        <f>+Ejecución!I719</f>
        <v>0</v>
      </c>
      <c r="K99" s="24">
        <f>+Ejecución!J719</f>
        <v>15000000</v>
      </c>
      <c r="L99" s="24">
        <f>+Ejecución!K719</f>
        <v>0</v>
      </c>
      <c r="M99" s="24">
        <f>+Ejecución!L719</f>
        <v>0</v>
      </c>
      <c r="N99" s="24">
        <f>+Ejecución!M719</f>
        <v>0</v>
      </c>
      <c r="O99" s="24">
        <f>+Ejecución!N719</f>
        <v>0</v>
      </c>
      <c r="P99" s="24">
        <f>+Ejecución!O719</f>
        <v>0</v>
      </c>
      <c r="Q99" s="14">
        <f t="shared" si="4"/>
        <v>0</v>
      </c>
    </row>
    <row r="100" spans="2:17" ht="12.75">
      <c r="B100" s="2" t="str">
        <f>+Ejecución!A720</f>
        <v>2410501010113</v>
      </c>
      <c r="C100" s="2" t="str">
        <f>+Ejecución!B720</f>
        <v>Acueducto - Subsidios</v>
      </c>
      <c r="D100" s="24">
        <f>+Ejecución!C720</f>
        <v>32066820</v>
      </c>
      <c r="E100" s="24">
        <f>+Ejecución!D720</f>
        <v>0</v>
      </c>
      <c r="F100" s="24">
        <f>+Ejecución!E720</f>
        <v>0</v>
      </c>
      <c r="G100" s="24">
        <f>+Ejecución!F720</f>
        <v>0</v>
      </c>
      <c r="H100" s="24">
        <f>+Ejecución!G720</f>
        <v>0</v>
      </c>
      <c r="I100" s="24">
        <f>+Ejecución!H720</f>
        <v>32066820</v>
      </c>
      <c r="J100" s="24">
        <f>+Ejecución!I720</f>
        <v>0</v>
      </c>
      <c r="K100" s="24">
        <f>+Ejecución!J720</f>
        <v>32066820</v>
      </c>
      <c r="L100" s="24">
        <f>+Ejecución!K720</f>
        <v>0</v>
      </c>
      <c r="M100" s="24">
        <f>+Ejecución!L720</f>
        <v>0</v>
      </c>
      <c r="N100" s="24">
        <f>+Ejecución!M720</f>
        <v>0</v>
      </c>
      <c r="O100" s="24">
        <f>+Ejecución!N720</f>
        <v>0</v>
      </c>
      <c r="P100" s="24">
        <f>+Ejecución!O720</f>
        <v>0</v>
      </c>
      <c r="Q100" s="14">
        <f t="shared" si="4"/>
        <v>0</v>
      </c>
    </row>
    <row r="101" spans="2:17" s="20" customFormat="1" ht="12.75">
      <c r="B101" s="21" t="str">
        <f>+Ejecución!A721</f>
        <v>24105010102</v>
      </c>
      <c r="C101" s="21" t="str">
        <f>+Ejecución!B721</f>
        <v>SERVICIO ALCANTARILLADO</v>
      </c>
      <c r="D101" s="34">
        <f>+Ejecución!C721</f>
        <v>167045312</v>
      </c>
      <c r="E101" s="34">
        <f>+Ejecución!D721</f>
        <v>0</v>
      </c>
      <c r="F101" s="34">
        <f>+Ejecución!E721</f>
        <v>0</v>
      </c>
      <c r="G101" s="34">
        <f>+Ejecución!F721</f>
        <v>0</v>
      </c>
      <c r="H101" s="34">
        <f>+Ejecución!G721</f>
        <v>0</v>
      </c>
      <c r="I101" s="34">
        <f>+Ejecución!H721</f>
        <v>167045312</v>
      </c>
      <c r="J101" s="34">
        <f>+Ejecución!I721</f>
        <v>0</v>
      </c>
      <c r="K101" s="34">
        <f>+Ejecución!J721</f>
        <v>167045312</v>
      </c>
      <c r="L101" s="34">
        <f>+Ejecución!K721</f>
        <v>0</v>
      </c>
      <c r="M101" s="34">
        <f>+Ejecución!L721</f>
        <v>0</v>
      </c>
      <c r="N101" s="34">
        <f>+Ejecución!M721</f>
        <v>0</v>
      </c>
      <c r="O101" s="34">
        <f>+Ejecución!N721</f>
        <v>0</v>
      </c>
      <c r="P101" s="34">
        <f>+Ejecución!O721</f>
        <v>0</v>
      </c>
      <c r="Q101" s="23">
        <f t="shared" si="4"/>
        <v>0</v>
      </c>
    </row>
    <row r="102" spans="2:17" ht="12.75">
      <c r="B102" s="2" t="str">
        <f>+Ejecución!A722</f>
        <v>2410501010201</v>
      </c>
      <c r="C102" s="2" t="str">
        <f>+Ejecución!B722</f>
        <v>Alcantarillado - Recoleccion</v>
      </c>
      <c r="D102" s="24">
        <f>+Ejecución!C722</f>
        <v>30000000</v>
      </c>
      <c r="E102" s="24">
        <f>+Ejecución!D722</f>
        <v>0</v>
      </c>
      <c r="F102" s="24">
        <f>+Ejecución!E722</f>
        <v>0</v>
      </c>
      <c r="G102" s="24">
        <f>+Ejecución!F722</f>
        <v>0</v>
      </c>
      <c r="H102" s="24">
        <f>+Ejecución!G722</f>
        <v>0</v>
      </c>
      <c r="I102" s="24">
        <f>+Ejecución!H722</f>
        <v>30000000</v>
      </c>
      <c r="J102" s="24">
        <f>+Ejecución!I722</f>
        <v>0</v>
      </c>
      <c r="K102" s="24">
        <f>+Ejecución!J722</f>
        <v>30000000</v>
      </c>
      <c r="L102" s="24">
        <f>+Ejecución!K722</f>
        <v>0</v>
      </c>
      <c r="M102" s="24">
        <f>+Ejecución!L722</f>
        <v>0</v>
      </c>
      <c r="N102" s="24">
        <f>+Ejecución!M722</f>
        <v>0</v>
      </c>
      <c r="O102" s="24">
        <f>+Ejecución!N722</f>
        <v>0</v>
      </c>
      <c r="P102" s="24">
        <f>+Ejecución!O722</f>
        <v>0</v>
      </c>
      <c r="Q102" s="14">
        <f t="shared" si="4"/>
        <v>0</v>
      </c>
    </row>
    <row r="103" spans="2:17" ht="12.75">
      <c r="B103" s="2" t="str">
        <f>+Ejecución!A723</f>
        <v>2410501010202</v>
      </c>
      <c r="C103" s="2" t="str">
        <f>+Ejecución!B723</f>
        <v>Alcantarillado - Transporte</v>
      </c>
      <c r="D103" s="24">
        <f>+Ejecución!C723</f>
        <v>20000000</v>
      </c>
      <c r="E103" s="24">
        <f>+Ejecución!D723</f>
        <v>0</v>
      </c>
      <c r="F103" s="24">
        <f>+Ejecución!E723</f>
        <v>0</v>
      </c>
      <c r="G103" s="24">
        <f>+Ejecución!F723</f>
        <v>0</v>
      </c>
      <c r="H103" s="24">
        <f>+Ejecución!G723</f>
        <v>0</v>
      </c>
      <c r="I103" s="24">
        <f>+Ejecución!H723</f>
        <v>20000000</v>
      </c>
      <c r="J103" s="24">
        <f>+Ejecución!I723</f>
        <v>0</v>
      </c>
      <c r="K103" s="24">
        <f>+Ejecución!J723</f>
        <v>20000000</v>
      </c>
      <c r="L103" s="24">
        <f>+Ejecución!K723</f>
        <v>0</v>
      </c>
      <c r="M103" s="24">
        <f>+Ejecución!L723</f>
        <v>0</v>
      </c>
      <c r="N103" s="24">
        <f>+Ejecución!M723</f>
        <v>0</v>
      </c>
      <c r="O103" s="24">
        <f>+Ejecución!N723</f>
        <v>0</v>
      </c>
      <c r="P103" s="24">
        <f>+Ejecución!O723</f>
        <v>0</v>
      </c>
      <c r="Q103" s="14">
        <f t="shared" si="4"/>
        <v>0</v>
      </c>
    </row>
    <row r="104" spans="2:17" ht="12.75">
      <c r="B104" s="2" t="str">
        <f>+Ejecución!A724</f>
        <v>2410501010203</v>
      </c>
      <c r="C104" s="2" t="str">
        <f>+Ejecución!B724</f>
        <v>Alcantarillado - Tratamiento</v>
      </c>
      <c r="D104" s="24">
        <f>+Ejecución!C724</f>
        <v>24045312</v>
      </c>
      <c r="E104" s="24">
        <f>+Ejecución!D724</f>
        <v>0</v>
      </c>
      <c r="F104" s="24">
        <f>+Ejecución!E724</f>
        <v>0</v>
      </c>
      <c r="G104" s="24">
        <f>+Ejecución!F724</f>
        <v>0</v>
      </c>
      <c r="H104" s="24">
        <f>+Ejecución!G724</f>
        <v>0</v>
      </c>
      <c r="I104" s="24">
        <f>+Ejecución!H724</f>
        <v>24045312</v>
      </c>
      <c r="J104" s="24">
        <f>+Ejecución!I724</f>
        <v>0</v>
      </c>
      <c r="K104" s="24">
        <f>+Ejecución!J724</f>
        <v>24045312</v>
      </c>
      <c r="L104" s="24">
        <f>+Ejecución!K724</f>
        <v>0</v>
      </c>
      <c r="M104" s="24">
        <f>+Ejecución!L724</f>
        <v>0</v>
      </c>
      <c r="N104" s="24">
        <f>+Ejecución!M724</f>
        <v>0</v>
      </c>
      <c r="O104" s="24">
        <f>+Ejecución!N724</f>
        <v>0</v>
      </c>
      <c r="P104" s="24">
        <f>+Ejecución!O724</f>
        <v>0</v>
      </c>
      <c r="Q104" s="14">
        <f t="shared" si="4"/>
        <v>0</v>
      </c>
    </row>
    <row r="105" spans="2:17" ht="12.75">
      <c r="B105" s="2" t="str">
        <f>+Ejecución!A725</f>
        <v>2410501010204</v>
      </c>
      <c r="C105" s="2" t="str">
        <f>+Ejecución!B725</f>
        <v>Alcantarillado - Descarga</v>
      </c>
      <c r="D105" s="24">
        <f>+Ejecución!C725</f>
        <v>50000000</v>
      </c>
      <c r="E105" s="24">
        <f>+Ejecución!D725</f>
        <v>0</v>
      </c>
      <c r="F105" s="24">
        <f>+Ejecución!E725</f>
        <v>0</v>
      </c>
      <c r="G105" s="24">
        <f>+Ejecución!F725</f>
        <v>0</v>
      </c>
      <c r="H105" s="24">
        <f>+Ejecución!G725</f>
        <v>0</v>
      </c>
      <c r="I105" s="24">
        <f>+Ejecución!H725</f>
        <v>50000000</v>
      </c>
      <c r="J105" s="24">
        <f>+Ejecución!I725</f>
        <v>0</v>
      </c>
      <c r="K105" s="24">
        <f>+Ejecución!J725</f>
        <v>50000000</v>
      </c>
      <c r="L105" s="24">
        <f>+Ejecución!K725</f>
        <v>0</v>
      </c>
      <c r="M105" s="24">
        <f>+Ejecución!L725</f>
        <v>0</v>
      </c>
      <c r="N105" s="24">
        <f>+Ejecución!M725</f>
        <v>0</v>
      </c>
      <c r="O105" s="24">
        <f>+Ejecución!N725</f>
        <v>0</v>
      </c>
      <c r="P105" s="24">
        <f>+Ejecución!O725</f>
        <v>0</v>
      </c>
      <c r="Q105" s="14">
        <f t="shared" si="4"/>
        <v>0</v>
      </c>
    </row>
    <row r="106" spans="2:17" ht="12.75">
      <c r="B106" s="2" t="str">
        <f>+Ejecución!A726</f>
        <v>2410501010207</v>
      </c>
      <c r="C106" s="2" t="str">
        <f>+Ejecución!B726</f>
        <v>Alcantarillado - Fortalecimiento Institucional</v>
      </c>
      <c r="D106" s="24">
        <f>+Ejecución!C726</f>
        <v>15000000</v>
      </c>
      <c r="E106" s="24">
        <f>+Ejecución!D726</f>
        <v>0</v>
      </c>
      <c r="F106" s="24">
        <f>+Ejecución!E726</f>
        <v>0</v>
      </c>
      <c r="G106" s="24">
        <f>+Ejecución!F726</f>
        <v>0</v>
      </c>
      <c r="H106" s="24">
        <f>+Ejecución!G726</f>
        <v>0</v>
      </c>
      <c r="I106" s="24">
        <f>+Ejecución!H726</f>
        <v>15000000</v>
      </c>
      <c r="J106" s="24">
        <f>+Ejecución!I726</f>
        <v>0</v>
      </c>
      <c r="K106" s="24">
        <f>+Ejecución!J726</f>
        <v>15000000</v>
      </c>
      <c r="L106" s="24">
        <f>+Ejecución!K726</f>
        <v>0</v>
      </c>
      <c r="M106" s="24">
        <f>+Ejecución!L726</f>
        <v>0</v>
      </c>
      <c r="N106" s="24">
        <f>+Ejecución!M726</f>
        <v>0</v>
      </c>
      <c r="O106" s="24">
        <f>+Ejecución!N726</f>
        <v>0</v>
      </c>
      <c r="P106" s="24">
        <f>+Ejecución!O726</f>
        <v>0</v>
      </c>
      <c r="Q106" s="14">
        <f t="shared" si="4"/>
        <v>0</v>
      </c>
    </row>
    <row r="107" spans="2:17" ht="12.75">
      <c r="B107" s="2" t="str">
        <f>+Ejecución!A727</f>
        <v>2410501010208</v>
      </c>
      <c r="C107" s="2" t="str">
        <f>+Ejecución!B727</f>
        <v>Alcantarillado - Subsidios</v>
      </c>
      <c r="D107" s="24">
        <f>+Ejecución!C727</f>
        <v>28000000</v>
      </c>
      <c r="E107" s="24">
        <f>+Ejecución!D727</f>
        <v>0</v>
      </c>
      <c r="F107" s="24">
        <f>+Ejecución!E727</f>
        <v>0</v>
      </c>
      <c r="G107" s="24">
        <f>+Ejecución!F727</f>
        <v>0</v>
      </c>
      <c r="H107" s="24">
        <f>+Ejecución!G727</f>
        <v>0</v>
      </c>
      <c r="I107" s="24">
        <f>+Ejecución!H727</f>
        <v>28000000</v>
      </c>
      <c r="J107" s="24">
        <f>+Ejecución!I727</f>
        <v>0</v>
      </c>
      <c r="K107" s="24">
        <f>+Ejecución!J727</f>
        <v>28000000</v>
      </c>
      <c r="L107" s="24">
        <f>+Ejecución!K727</f>
        <v>0</v>
      </c>
      <c r="M107" s="24">
        <f>+Ejecución!L727</f>
        <v>0</v>
      </c>
      <c r="N107" s="24">
        <f>+Ejecución!M727</f>
        <v>0</v>
      </c>
      <c r="O107" s="24">
        <f>+Ejecución!N727</f>
        <v>0</v>
      </c>
      <c r="P107" s="24">
        <f>+Ejecución!O727</f>
        <v>0</v>
      </c>
      <c r="Q107" s="14">
        <f t="shared" si="4"/>
        <v>0</v>
      </c>
    </row>
    <row r="108" spans="2:17" s="20" customFormat="1" ht="12.75">
      <c r="B108" s="21" t="str">
        <f>+Ejecución!A728</f>
        <v>24105010103</v>
      </c>
      <c r="C108" s="21" t="str">
        <f>+Ejecución!B728</f>
        <v>SERVICIO ASEO</v>
      </c>
      <c r="D108" s="34">
        <f>+Ejecución!C728</f>
        <v>99000000</v>
      </c>
      <c r="E108" s="34">
        <f>+Ejecución!D728</f>
        <v>0</v>
      </c>
      <c r="F108" s="34">
        <f>+Ejecución!E728</f>
        <v>0</v>
      </c>
      <c r="G108" s="34">
        <f>+Ejecución!F728</f>
        <v>0</v>
      </c>
      <c r="H108" s="34">
        <f>+Ejecución!G728</f>
        <v>0</v>
      </c>
      <c r="I108" s="34">
        <f>+Ejecución!H728</f>
        <v>99000000</v>
      </c>
      <c r="J108" s="34">
        <f>+Ejecución!I728</f>
        <v>0</v>
      </c>
      <c r="K108" s="34">
        <f>+Ejecución!J728</f>
        <v>99000000</v>
      </c>
      <c r="L108" s="34">
        <f>+Ejecución!K728</f>
        <v>0</v>
      </c>
      <c r="M108" s="34">
        <f>+Ejecución!L728</f>
        <v>0</v>
      </c>
      <c r="N108" s="34">
        <f>+Ejecución!M728</f>
        <v>0</v>
      </c>
      <c r="O108" s="34">
        <f>+Ejecución!N728</f>
        <v>0</v>
      </c>
      <c r="P108" s="34">
        <f>+Ejecución!O728</f>
        <v>0</v>
      </c>
      <c r="Q108" s="23">
        <f t="shared" si="4"/>
        <v>0</v>
      </c>
    </row>
    <row r="109" spans="2:17" ht="12.75">
      <c r="B109" s="2" t="str">
        <f>+Ejecución!A729</f>
        <v>2410501010303</v>
      </c>
      <c r="C109" s="2" t="str">
        <f>+Ejecución!B729</f>
        <v>Aseo - Disposicion Final</v>
      </c>
      <c r="D109" s="24">
        <f>+Ejecución!C729</f>
        <v>12000000</v>
      </c>
      <c r="E109" s="24">
        <f>+Ejecución!D729</f>
        <v>0</v>
      </c>
      <c r="F109" s="24">
        <f>+Ejecución!E729</f>
        <v>0</v>
      </c>
      <c r="G109" s="24">
        <f>+Ejecución!F729</f>
        <v>0</v>
      </c>
      <c r="H109" s="24">
        <f>+Ejecución!G729</f>
        <v>0</v>
      </c>
      <c r="I109" s="24">
        <f>+Ejecución!H729</f>
        <v>12000000</v>
      </c>
      <c r="J109" s="24">
        <f>+Ejecución!I729</f>
        <v>0</v>
      </c>
      <c r="K109" s="24">
        <f>+Ejecución!J729</f>
        <v>12000000</v>
      </c>
      <c r="L109" s="24">
        <f>+Ejecución!K729</f>
        <v>0</v>
      </c>
      <c r="M109" s="24">
        <f>+Ejecución!L729</f>
        <v>0</v>
      </c>
      <c r="N109" s="24">
        <f>+Ejecución!M729</f>
        <v>0</v>
      </c>
      <c r="O109" s="24">
        <f>+Ejecución!N729</f>
        <v>0</v>
      </c>
      <c r="P109" s="24">
        <f>+Ejecución!O729</f>
        <v>0</v>
      </c>
      <c r="Q109" s="14">
        <f t="shared" si="4"/>
        <v>0</v>
      </c>
    </row>
    <row r="110" spans="2:17" ht="12.75">
      <c r="B110" s="2" t="str">
        <f>+Ejecución!A730</f>
        <v>2410501010304</v>
      </c>
      <c r="C110" s="2" t="str">
        <f>+Ejecución!B730</f>
        <v>Aseo - Preinversion y Estudios</v>
      </c>
      <c r="D110" s="24">
        <f>+Ejecución!C730</f>
        <v>4000000</v>
      </c>
      <c r="E110" s="24">
        <f>+Ejecución!D730</f>
        <v>0</v>
      </c>
      <c r="F110" s="24">
        <f>+Ejecución!E730</f>
        <v>0</v>
      </c>
      <c r="G110" s="24">
        <f>+Ejecución!F730</f>
        <v>0</v>
      </c>
      <c r="H110" s="24">
        <f>+Ejecución!G730</f>
        <v>0</v>
      </c>
      <c r="I110" s="24">
        <f>+Ejecución!H730</f>
        <v>4000000</v>
      </c>
      <c r="J110" s="24">
        <f>+Ejecución!I730</f>
        <v>0</v>
      </c>
      <c r="K110" s="24">
        <f>+Ejecución!J730</f>
        <v>4000000</v>
      </c>
      <c r="L110" s="24">
        <f>+Ejecución!K730</f>
        <v>0</v>
      </c>
      <c r="M110" s="24">
        <f>+Ejecución!L730</f>
        <v>0</v>
      </c>
      <c r="N110" s="24">
        <f>+Ejecución!M730</f>
        <v>0</v>
      </c>
      <c r="O110" s="24">
        <f>+Ejecución!N730</f>
        <v>0</v>
      </c>
      <c r="P110" s="24">
        <f>+Ejecución!O730</f>
        <v>0</v>
      </c>
      <c r="Q110" s="14">
        <f t="shared" si="4"/>
        <v>0</v>
      </c>
    </row>
    <row r="111" spans="2:17" ht="12.75">
      <c r="B111" s="2" t="str">
        <f>+Ejecución!A731</f>
        <v>2410501010306</v>
      </c>
      <c r="C111" s="2" t="str">
        <f>+Ejecución!B731</f>
        <v>Aseo - Fortalecimiento Institucional</v>
      </c>
      <c r="D111" s="24">
        <f>+Ejecución!C731</f>
        <v>40000000</v>
      </c>
      <c r="E111" s="24">
        <f>+Ejecución!D731</f>
        <v>0</v>
      </c>
      <c r="F111" s="24">
        <f>+Ejecución!E731</f>
        <v>0</v>
      </c>
      <c r="G111" s="24">
        <f>+Ejecución!F731</f>
        <v>0</v>
      </c>
      <c r="H111" s="24">
        <f>+Ejecución!G731</f>
        <v>0</v>
      </c>
      <c r="I111" s="24">
        <f>+Ejecución!H731</f>
        <v>40000000</v>
      </c>
      <c r="J111" s="24">
        <f>+Ejecución!I731</f>
        <v>0</v>
      </c>
      <c r="K111" s="24">
        <f>+Ejecución!J731</f>
        <v>40000000</v>
      </c>
      <c r="L111" s="24">
        <f>+Ejecución!K731</f>
        <v>0</v>
      </c>
      <c r="M111" s="24">
        <f>+Ejecución!L731</f>
        <v>0</v>
      </c>
      <c r="N111" s="24">
        <f>+Ejecución!M731</f>
        <v>0</v>
      </c>
      <c r="O111" s="24">
        <f>+Ejecución!N731</f>
        <v>0</v>
      </c>
      <c r="P111" s="24">
        <f>+Ejecución!O731</f>
        <v>0</v>
      </c>
      <c r="Q111" s="14">
        <f t="shared" si="4"/>
        <v>0</v>
      </c>
    </row>
    <row r="112" spans="2:17" ht="12.75">
      <c r="B112" s="2" t="str">
        <f>+Ejecución!A732</f>
        <v>2410501010307</v>
      </c>
      <c r="C112" s="2" t="str">
        <f>+Ejecución!B732</f>
        <v>Aseo - Subsidios</v>
      </c>
      <c r="D112" s="24">
        <f>+Ejecución!C732</f>
        <v>43000000</v>
      </c>
      <c r="E112" s="24">
        <f>+Ejecución!D732</f>
        <v>0</v>
      </c>
      <c r="F112" s="24">
        <f>+Ejecución!E732</f>
        <v>0</v>
      </c>
      <c r="G112" s="24">
        <f>+Ejecución!F732</f>
        <v>0</v>
      </c>
      <c r="H112" s="24">
        <f>+Ejecución!G732</f>
        <v>0</v>
      </c>
      <c r="I112" s="24">
        <f>+Ejecución!H732</f>
        <v>43000000</v>
      </c>
      <c r="J112" s="24">
        <f>+Ejecución!I732</f>
        <v>0</v>
      </c>
      <c r="K112" s="24">
        <f>+Ejecución!J732</f>
        <v>43000000</v>
      </c>
      <c r="L112" s="24">
        <f>+Ejecución!K732</f>
        <v>0</v>
      </c>
      <c r="M112" s="24">
        <f>+Ejecución!L732</f>
        <v>0</v>
      </c>
      <c r="N112" s="24">
        <f>+Ejecución!M732</f>
        <v>0</v>
      </c>
      <c r="O112" s="24">
        <f>+Ejecución!N732</f>
        <v>0</v>
      </c>
      <c r="P112" s="24">
        <f>+Ejecución!O732</f>
        <v>0</v>
      </c>
      <c r="Q112" s="14">
        <f t="shared" si="4"/>
        <v>0</v>
      </c>
    </row>
    <row r="113" spans="2:17" s="20" customFormat="1" ht="12.75">
      <c r="B113" s="21" t="str">
        <f>+Ejecución!A733</f>
        <v>24105010104</v>
      </c>
      <c r="C113" s="21" t="str">
        <f>+Ejecución!B733</f>
        <v>TRANSFERENCIA PDA INVERSION</v>
      </c>
      <c r="D113" s="34">
        <f>+Ejecución!C733</f>
        <v>124000000</v>
      </c>
      <c r="E113" s="34">
        <f>+Ejecución!D733</f>
        <v>0</v>
      </c>
      <c r="F113" s="34">
        <f>+Ejecución!E733</f>
        <v>0</v>
      </c>
      <c r="G113" s="34">
        <f>+Ejecución!F733</f>
        <v>0</v>
      </c>
      <c r="H113" s="34">
        <f>+Ejecución!G733</f>
        <v>0</v>
      </c>
      <c r="I113" s="34">
        <f>+Ejecución!H733</f>
        <v>124000000</v>
      </c>
      <c r="J113" s="34">
        <f>+Ejecución!I733</f>
        <v>0</v>
      </c>
      <c r="K113" s="34">
        <f>+Ejecución!J733</f>
        <v>124000000</v>
      </c>
      <c r="L113" s="34">
        <f>+Ejecución!K733</f>
        <v>0</v>
      </c>
      <c r="M113" s="34">
        <f>+Ejecución!L733</f>
        <v>0</v>
      </c>
      <c r="N113" s="34">
        <f>+Ejecución!M733</f>
        <v>0</v>
      </c>
      <c r="O113" s="34">
        <f>+Ejecución!N733</f>
        <v>0</v>
      </c>
      <c r="P113" s="34">
        <f>+Ejecución!O733</f>
        <v>0</v>
      </c>
      <c r="Q113" s="23">
        <f t="shared" si="4"/>
        <v>0</v>
      </c>
    </row>
    <row r="114" spans="2:17" ht="12.75">
      <c r="B114" s="2" t="str">
        <f>+Ejecución!A734</f>
        <v>2410501010401</v>
      </c>
      <c r="C114" s="2" t="str">
        <f>+Ejecución!B734</f>
        <v>Transferencia PDA Inversion</v>
      </c>
      <c r="D114" s="24">
        <f>+Ejecución!C734</f>
        <v>124000000</v>
      </c>
      <c r="E114" s="24">
        <f>+Ejecución!D734</f>
        <v>0</v>
      </c>
      <c r="F114" s="24">
        <f>+Ejecución!E734</f>
        <v>0</v>
      </c>
      <c r="G114" s="24">
        <f>+Ejecución!F734</f>
        <v>0</v>
      </c>
      <c r="H114" s="24">
        <f>+Ejecución!G734</f>
        <v>0</v>
      </c>
      <c r="I114" s="24">
        <f>+Ejecución!H734</f>
        <v>124000000</v>
      </c>
      <c r="J114" s="24">
        <f>+Ejecución!I734</f>
        <v>0</v>
      </c>
      <c r="K114" s="24">
        <f>+Ejecución!J734</f>
        <v>124000000</v>
      </c>
      <c r="L114" s="24">
        <f>+Ejecución!K734</f>
        <v>0</v>
      </c>
      <c r="M114" s="24">
        <f>+Ejecución!L734</f>
        <v>0</v>
      </c>
      <c r="N114" s="24">
        <f>+Ejecución!M734</f>
        <v>0</v>
      </c>
      <c r="O114" s="24">
        <f>+Ejecución!N734</f>
        <v>0</v>
      </c>
      <c r="P114" s="24">
        <f>+Ejecución!O734</f>
        <v>0</v>
      </c>
      <c r="Q114" s="14">
        <f t="shared" si="4"/>
        <v>0</v>
      </c>
    </row>
    <row r="115" spans="2:17" s="20" customFormat="1" ht="33.75">
      <c r="B115" s="21" t="str">
        <f>+Ejecución!A735</f>
        <v>241050102</v>
      </c>
      <c r="C115" s="21" t="str">
        <f>+Ejecución!B735</f>
        <v>INVERSION AGUA POTABLE Y SANEAMIENTO BASICO MUNICIPIOS  DESCERTIFICADOS- RECURSOS DEL BALANCE</v>
      </c>
      <c r="D115" s="34">
        <f>+Ejecución!C735</f>
        <v>0</v>
      </c>
      <c r="E115" s="34">
        <f>+Ejecución!D735</f>
        <v>630858474</v>
      </c>
      <c r="F115" s="34">
        <f>+Ejecución!E735</f>
        <v>0</v>
      </c>
      <c r="G115" s="34">
        <f>+Ejecución!F735</f>
        <v>0</v>
      </c>
      <c r="H115" s="34">
        <f>+Ejecución!G735</f>
        <v>0</v>
      </c>
      <c r="I115" s="34">
        <f>+Ejecución!H735</f>
        <v>630858474</v>
      </c>
      <c r="J115" s="34">
        <f>+Ejecución!I735</f>
        <v>0</v>
      </c>
      <c r="K115" s="34">
        <f>+Ejecución!J735</f>
        <v>630858474</v>
      </c>
      <c r="L115" s="34">
        <f>+Ejecución!K735</f>
        <v>0</v>
      </c>
      <c r="M115" s="34">
        <f>+Ejecución!L735</f>
        <v>0</v>
      </c>
      <c r="N115" s="34">
        <f>+Ejecución!M735</f>
        <v>0</v>
      </c>
      <c r="O115" s="34">
        <f>+Ejecución!N735</f>
        <v>0</v>
      </c>
      <c r="P115" s="34">
        <f>+Ejecución!O735</f>
        <v>0</v>
      </c>
      <c r="Q115" s="23">
        <f t="shared" si="4"/>
        <v>0</v>
      </c>
    </row>
    <row r="116" spans="2:17" ht="12.75">
      <c r="B116" s="2" t="str">
        <f>+Ejecución!A736</f>
        <v>24105010201</v>
      </c>
      <c r="C116" s="2" t="str">
        <f>+Ejecución!B736</f>
        <v>Recursos del Balance.</v>
      </c>
      <c r="D116" s="24">
        <f>+Ejecución!C736</f>
        <v>0</v>
      </c>
      <c r="E116" s="24">
        <f>+Ejecución!D736</f>
        <v>630858474</v>
      </c>
      <c r="F116" s="24">
        <f>+Ejecución!E736</f>
        <v>0</v>
      </c>
      <c r="G116" s="24">
        <f>+Ejecución!F736</f>
        <v>0</v>
      </c>
      <c r="H116" s="24">
        <f>+Ejecución!G736</f>
        <v>0</v>
      </c>
      <c r="I116" s="24">
        <f>+Ejecución!H736</f>
        <v>630858474</v>
      </c>
      <c r="J116" s="24">
        <f>+Ejecución!I736</f>
        <v>0</v>
      </c>
      <c r="K116" s="24">
        <f>+Ejecución!J736</f>
        <v>630858474</v>
      </c>
      <c r="L116" s="24">
        <f>+Ejecución!K736</f>
        <v>0</v>
      </c>
      <c r="M116" s="24">
        <f>+Ejecución!L736</f>
        <v>0</v>
      </c>
      <c r="N116" s="24">
        <f>+Ejecución!M736</f>
        <v>0</v>
      </c>
      <c r="O116" s="24">
        <f>+Ejecución!N736</f>
        <v>0</v>
      </c>
      <c r="P116" s="24">
        <f>+Ejecución!O736</f>
        <v>0</v>
      </c>
      <c r="Q116" s="14">
        <f t="shared" si="4"/>
        <v>0</v>
      </c>
    </row>
    <row r="117" spans="2:17" s="20" customFormat="1" ht="12.75">
      <c r="B117" s="21" t="str">
        <f>+Ejecución!A737</f>
        <v>24106</v>
      </c>
      <c r="C117" s="21" t="str">
        <f>+Ejecución!B737</f>
        <v>MUNICIPIO DEL ROSARIO</v>
      </c>
      <c r="D117" s="34">
        <f>+Ejecución!C737</f>
        <v>759220494</v>
      </c>
      <c r="E117" s="34">
        <f>+Ejecución!D737</f>
        <v>956363698</v>
      </c>
      <c r="F117" s="34">
        <f>+Ejecución!E737</f>
        <v>0</v>
      </c>
      <c r="G117" s="34">
        <f>+Ejecución!F737</f>
        <v>0</v>
      </c>
      <c r="H117" s="34">
        <f>+Ejecución!G737</f>
        <v>0</v>
      </c>
      <c r="I117" s="34">
        <f>+Ejecución!H737</f>
        <v>1715584192</v>
      </c>
      <c r="J117" s="34">
        <f>+Ejecución!I737</f>
        <v>0</v>
      </c>
      <c r="K117" s="34">
        <f>+Ejecución!J737</f>
        <v>1715584192</v>
      </c>
      <c r="L117" s="34">
        <f>+Ejecución!K737</f>
        <v>0</v>
      </c>
      <c r="M117" s="34">
        <f>+Ejecución!L737</f>
        <v>0</v>
      </c>
      <c r="N117" s="34">
        <f>+Ejecución!M737</f>
        <v>0</v>
      </c>
      <c r="O117" s="34">
        <f>+Ejecución!N737</f>
        <v>0</v>
      </c>
      <c r="P117" s="34">
        <f>+Ejecución!O737</f>
        <v>0</v>
      </c>
      <c r="Q117" s="23">
        <f t="shared" si="4"/>
        <v>0</v>
      </c>
    </row>
    <row r="118" spans="2:17" s="20" customFormat="1" ht="12.75">
      <c r="B118" s="21" t="str">
        <f>+Ejecución!A738</f>
        <v>2410601</v>
      </c>
      <c r="C118" s="21" t="str">
        <f>+Ejecución!B738</f>
        <v>MUNICIPIOS DESCERTIFICADOS</v>
      </c>
      <c r="D118" s="34">
        <f>+Ejecución!C738</f>
        <v>759220494</v>
      </c>
      <c r="E118" s="34">
        <f>+Ejecución!D738</f>
        <v>956363698</v>
      </c>
      <c r="F118" s="34">
        <f>+Ejecución!E738</f>
        <v>0</v>
      </c>
      <c r="G118" s="34">
        <f>+Ejecución!F738</f>
        <v>0</v>
      </c>
      <c r="H118" s="34">
        <f>+Ejecución!G738</f>
        <v>0</v>
      </c>
      <c r="I118" s="34">
        <f>+Ejecución!H738</f>
        <v>1715584192</v>
      </c>
      <c r="J118" s="34">
        <f>+Ejecución!I738</f>
        <v>0</v>
      </c>
      <c r="K118" s="34">
        <f>+Ejecución!J738</f>
        <v>1715584192</v>
      </c>
      <c r="L118" s="34">
        <f>+Ejecución!K738</f>
        <v>0</v>
      </c>
      <c r="M118" s="34">
        <f>+Ejecución!L738</f>
        <v>0</v>
      </c>
      <c r="N118" s="34">
        <f>+Ejecución!M738</f>
        <v>0</v>
      </c>
      <c r="O118" s="34">
        <f>+Ejecución!N738</f>
        <v>0</v>
      </c>
      <c r="P118" s="34">
        <f>+Ejecución!O738</f>
        <v>0</v>
      </c>
      <c r="Q118" s="23">
        <f t="shared" si="4"/>
        <v>0</v>
      </c>
    </row>
    <row r="119" spans="2:17" s="20" customFormat="1" ht="22.5">
      <c r="B119" s="21" t="str">
        <f>+Ejecución!A739</f>
        <v>241060101</v>
      </c>
      <c r="C119" s="21" t="str">
        <f>+Ejecución!B739</f>
        <v>INVERSION AGUA POTABLE Y SANEAMIENTO BASICO MUNICIPIOS DESCERTIFICADOS - VIGENCIA</v>
      </c>
      <c r="D119" s="34">
        <f>+Ejecución!C739</f>
        <v>759220494</v>
      </c>
      <c r="E119" s="34">
        <f>+Ejecución!D739</f>
        <v>0</v>
      </c>
      <c r="F119" s="34">
        <f>+Ejecución!E739</f>
        <v>0</v>
      </c>
      <c r="G119" s="34">
        <f>+Ejecución!F739</f>
        <v>0</v>
      </c>
      <c r="H119" s="34">
        <f>+Ejecución!G739</f>
        <v>0</v>
      </c>
      <c r="I119" s="34">
        <f>+Ejecución!H739</f>
        <v>759220494</v>
      </c>
      <c r="J119" s="34">
        <f>+Ejecución!I739</f>
        <v>0</v>
      </c>
      <c r="K119" s="34">
        <f>+Ejecución!J739</f>
        <v>759220494</v>
      </c>
      <c r="L119" s="34">
        <f>+Ejecución!K739</f>
        <v>0</v>
      </c>
      <c r="M119" s="34">
        <f>+Ejecución!L739</f>
        <v>0</v>
      </c>
      <c r="N119" s="34">
        <f>+Ejecución!M739</f>
        <v>0</v>
      </c>
      <c r="O119" s="34">
        <f>+Ejecución!N739</f>
        <v>0</v>
      </c>
      <c r="P119" s="34">
        <f>+Ejecución!O739</f>
        <v>0</v>
      </c>
      <c r="Q119" s="23">
        <f t="shared" si="4"/>
        <v>0</v>
      </c>
    </row>
    <row r="120" spans="2:17" s="20" customFormat="1" ht="12.75">
      <c r="B120" s="21" t="str">
        <f>+Ejecución!A740</f>
        <v>24106010101</v>
      </c>
      <c r="C120" s="21" t="str">
        <f>+Ejecución!B740</f>
        <v>SERVICIO ACUEDUCTO</v>
      </c>
      <c r="D120" s="34">
        <f>+Ejecución!C740</f>
        <v>456753420</v>
      </c>
      <c r="E120" s="34">
        <f>+Ejecución!D740</f>
        <v>0</v>
      </c>
      <c r="F120" s="34">
        <f>+Ejecución!E740</f>
        <v>0</v>
      </c>
      <c r="G120" s="34">
        <f>+Ejecución!F740</f>
        <v>0</v>
      </c>
      <c r="H120" s="34">
        <f>+Ejecución!G740</f>
        <v>0</v>
      </c>
      <c r="I120" s="34">
        <f>+Ejecución!H740</f>
        <v>456753420</v>
      </c>
      <c r="J120" s="34">
        <f>+Ejecución!I740</f>
        <v>0</v>
      </c>
      <c r="K120" s="34">
        <f>+Ejecución!J740</f>
        <v>456753420</v>
      </c>
      <c r="L120" s="34">
        <f>+Ejecución!K740</f>
        <v>0</v>
      </c>
      <c r="M120" s="34">
        <f>+Ejecución!L740</f>
        <v>0</v>
      </c>
      <c r="N120" s="34">
        <f>+Ejecución!M740</f>
        <v>0</v>
      </c>
      <c r="O120" s="34">
        <f>+Ejecución!N740</f>
        <v>0</v>
      </c>
      <c r="P120" s="34">
        <f>+Ejecución!O740</f>
        <v>0</v>
      </c>
      <c r="Q120" s="23">
        <f t="shared" si="4"/>
        <v>0</v>
      </c>
    </row>
    <row r="121" spans="2:17" ht="12.75">
      <c r="B121" s="2" t="str">
        <f>+Ejecución!A741</f>
        <v>2410601010101</v>
      </c>
      <c r="C121" s="2" t="str">
        <f>+Ejecución!B741</f>
        <v>Acueducto - Captacion</v>
      </c>
      <c r="D121" s="24">
        <f>+Ejecución!C741</f>
        <v>30000000</v>
      </c>
      <c r="E121" s="24">
        <f>+Ejecución!D741</f>
        <v>0</v>
      </c>
      <c r="F121" s="24">
        <f>+Ejecución!E741</f>
        <v>0</v>
      </c>
      <c r="G121" s="24">
        <f>+Ejecución!F741</f>
        <v>0</v>
      </c>
      <c r="H121" s="24">
        <f>+Ejecución!G741</f>
        <v>0</v>
      </c>
      <c r="I121" s="24">
        <f>+Ejecución!H741</f>
        <v>30000000</v>
      </c>
      <c r="J121" s="24">
        <f>+Ejecución!I741</f>
        <v>0</v>
      </c>
      <c r="K121" s="24">
        <f>+Ejecución!J741</f>
        <v>30000000</v>
      </c>
      <c r="L121" s="24">
        <f>+Ejecución!K741</f>
        <v>0</v>
      </c>
      <c r="M121" s="24">
        <f>+Ejecución!L741</f>
        <v>0</v>
      </c>
      <c r="N121" s="24">
        <f>+Ejecución!M741</f>
        <v>0</v>
      </c>
      <c r="O121" s="24">
        <f>+Ejecución!N741</f>
        <v>0</v>
      </c>
      <c r="P121" s="24">
        <f>+Ejecución!O741</f>
        <v>0</v>
      </c>
      <c r="Q121" s="14">
        <f t="shared" si="4"/>
        <v>0</v>
      </c>
    </row>
    <row r="122" spans="2:17" ht="12.75">
      <c r="B122" s="2" t="str">
        <f>+Ejecución!A742</f>
        <v>2410601010103</v>
      </c>
      <c r="C122" s="2" t="str">
        <f>+Ejecución!B742</f>
        <v>Acueducto - Almacenamiento</v>
      </c>
      <c r="D122" s="24">
        <f>+Ejecución!C742</f>
        <v>55000000</v>
      </c>
      <c r="E122" s="24">
        <f>+Ejecución!D742</f>
        <v>0</v>
      </c>
      <c r="F122" s="24">
        <f>+Ejecución!E742</f>
        <v>0</v>
      </c>
      <c r="G122" s="24">
        <f>+Ejecución!F742</f>
        <v>0</v>
      </c>
      <c r="H122" s="24">
        <f>+Ejecución!G742</f>
        <v>0</v>
      </c>
      <c r="I122" s="24">
        <f>+Ejecución!H742</f>
        <v>55000000</v>
      </c>
      <c r="J122" s="24">
        <f>+Ejecución!I742</f>
        <v>0</v>
      </c>
      <c r="K122" s="24">
        <f>+Ejecución!J742</f>
        <v>55000000</v>
      </c>
      <c r="L122" s="24">
        <f>+Ejecución!K742</f>
        <v>0</v>
      </c>
      <c r="M122" s="24">
        <f>+Ejecución!L742</f>
        <v>0</v>
      </c>
      <c r="N122" s="24">
        <f>+Ejecución!M742</f>
        <v>0</v>
      </c>
      <c r="O122" s="24">
        <f>+Ejecución!N742</f>
        <v>0</v>
      </c>
      <c r="P122" s="24">
        <f>+Ejecución!O742</f>
        <v>0</v>
      </c>
      <c r="Q122" s="14">
        <f t="shared" si="4"/>
        <v>0</v>
      </c>
    </row>
    <row r="123" spans="2:17" ht="12.75">
      <c r="B123" s="2" t="str">
        <f>+Ejecución!A743</f>
        <v>2410601010105</v>
      </c>
      <c r="C123" s="2" t="str">
        <f>+Ejecución!B743</f>
        <v>Acueducto - Conduccion</v>
      </c>
      <c r="D123" s="24">
        <f>+Ejecución!C743</f>
        <v>216008494</v>
      </c>
      <c r="E123" s="24">
        <f>+Ejecución!D743</f>
        <v>0</v>
      </c>
      <c r="F123" s="24">
        <f>+Ejecución!E743</f>
        <v>0</v>
      </c>
      <c r="G123" s="24">
        <f>+Ejecución!F743</f>
        <v>0</v>
      </c>
      <c r="H123" s="24">
        <f>+Ejecución!G743</f>
        <v>0</v>
      </c>
      <c r="I123" s="24">
        <f>+Ejecución!H743</f>
        <v>216008494</v>
      </c>
      <c r="J123" s="24">
        <f>+Ejecución!I743</f>
        <v>0</v>
      </c>
      <c r="K123" s="24">
        <f>+Ejecución!J743</f>
        <v>216008494</v>
      </c>
      <c r="L123" s="24">
        <f>+Ejecución!K743</f>
        <v>0</v>
      </c>
      <c r="M123" s="24">
        <f>+Ejecución!L743</f>
        <v>0</v>
      </c>
      <c r="N123" s="24">
        <f>+Ejecución!M743</f>
        <v>0</v>
      </c>
      <c r="O123" s="24">
        <f>+Ejecución!N743</f>
        <v>0</v>
      </c>
      <c r="P123" s="24">
        <f>+Ejecución!O743</f>
        <v>0</v>
      </c>
      <c r="Q123" s="14">
        <f t="shared" si="4"/>
        <v>0</v>
      </c>
    </row>
    <row r="124" spans="2:17" ht="12.75">
      <c r="B124" s="2" t="str">
        <f>+Ejecución!A744</f>
        <v>2410601010107</v>
      </c>
      <c r="C124" s="2" t="str">
        <f>+Ejecución!B744</f>
        <v>Acueducto - Distribucion</v>
      </c>
      <c r="D124" s="24">
        <f>+Ejecución!C744</f>
        <v>15000000</v>
      </c>
      <c r="E124" s="24">
        <f>+Ejecución!D744</f>
        <v>0</v>
      </c>
      <c r="F124" s="24">
        <f>+Ejecución!E744</f>
        <v>0</v>
      </c>
      <c r="G124" s="24">
        <f>+Ejecución!F744</f>
        <v>0</v>
      </c>
      <c r="H124" s="24">
        <f>+Ejecución!G744</f>
        <v>0</v>
      </c>
      <c r="I124" s="24">
        <f>+Ejecución!H744</f>
        <v>15000000</v>
      </c>
      <c r="J124" s="24">
        <f>+Ejecución!I744</f>
        <v>0</v>
      </c>
      <c r="K124" s="24">
        <f>+Ejecución!J744</f>
        <v>15000000</v>
      </c>
      <c r="L124" s="24">
        <f>+Ejecución!K744</f>
        <v>0</v>
      </c>
      <c r="M124" s="24">
        <f>+Ejecución!L744</f>
        <v>0</v>
      </c>
      <c r="N124" s="24">
        <f>+Ejecución!M744</f>
        <v>0</v>
      </c>
      <c r="O124" s="24">
        <f>+Ejecución!N744</f>
        <v>0</v>
      </c>
      <c r="P124" s="24">
        <f>+Ejecución!O744</f>
        <v>0</v>
      </c>
      <c r="Q124" s="14">
        <f t="shared" si="4"/>
        <v>0</v>
      </c>
    </row>
    <row r="125" spans="2:17" ht="12.75">
      <c r="B125" s="2" t="str">
        <f>+Ejecución!A745</f>
        <v>2410601010110</v>
      </c>
      <c r="C125" s="2" t="str">
        <f>+Ejecución!B745</f>
        <v>Acueducto - Preinversiones, Estudios</v>
      </c>
      <c r="D125" s="24">
        <f>+Ejecución!C745</f>
        <v>76868926</v>
      </c>
      <c r="E125" s="24">
        <f>+Ejecución!D745</f>
        <v>0</v>
      </c>
      <c r="F125" s="24">
        <f>+Ejecución!E745</f>
        <v>0</v>
      </c>
      <c r="G125" s="24">
        <f>+Ejecución!F745</f>
        <v>0</v>
      </c>
      <c r="H125" s="24">
        <f>+Ejecución!G745</f>
        <v>0</v>
      </c>
      <c r="I125" s="24">
        <f>+Ejecución!H745</f>
        <v>76868926</v>
      </c>
      <c r="J125" s="24">
        <f>+Ejecución!I745</f>
        <v>0</v>
      </c>
      <c r="K125" s="24">
        <f>+Ejecución!J745</f>
        <v>76868926</v>
      </c>
      <c r="L125" s="24">
        <f>+Ejecución!K745</f>
        <v>0</v>
      </c>
      <c r="M125" s="24">
        <f>+Ejecución!L745</f>
        <v>0</v>
      </c>
      <c r="N125" s="24">
        <f>+Ejecución!M745</f>
        <v>0</v>
      </c>
      <c r="O125" s="24">
        <f>+Ejecución!N745</f>
        <v>0</v>
      </c>
      <c r="P125" s="24">
        <f>+Ejecución!O745</f>
        <v>0</v>
      </c>
      <c r="Q125" s="14">
        <f t="shared" si="4"/>
        <v>0</v>
      </c>
    </row>
    <row r="126" spans="2:17" ht="33.75">
      <c r="B126" s="2" t="str">
        <f>+Ejecución!A746</f>
        <v>2410601010112</v>
      </c>
      <c r="C126" s="2" t="str">
        <f>+Ejecución!B746</f>
        <v>Acueducto - Formulacion, Implementacion, y Acciones de Fortalecimiento para la Administracion y Operación de los Servicios</v>
      </c>
      <c r="D126" s="24">
        <f>+Ejecución!C746</f>
        <v>10000000</v>
      </c>
      <c r="E126" s="24">
        <f>+Ejecución!D746</f>
        <v>0</v>
      </c>
      <c r="F126" s="24">
        <f>+Ejecución!E746</f>
        <v>0</v>
      </c>
      <c r="G126" s="24">
        <f>+Ejecución!F746</f>
        <v>0</v>
      </c>
      <c r="H126" s="24">
        <f>+Ejecución!G746</f>
        <v>0</v>
      </c>
      <c r="I126" s="24">
        <f>+Ejecución!H746</f>
        <v>10000000</v>
      </c>
      <c r="J126" s="24">
        <f>+Ejecución!I746</f>
        <v>0</v>
      </c>
      <c r="K126" s="24">
        <f>+Ejecución!J746</f>
        <v>10000000</v>
      </c>
      <c r="L126" s="24">
        <f>+Ejecución!K746</f>
        <v>0</v>
      </c>
      <c r="M126" s="24">
        <f>+Ejecución!L746</f>
        <v>0</v>
      </c>
      <c r="N126" s="24">
        <f>+Ejecución!M746</f>
        <v>0</v>
      </c>
      <c r="O126" s="24">
        <f>+Ejecución!N746</f>
        <v>0</v>
      </c>
      <c r="P126" s="24">
        <f>+Ejecución!O746</f>
        <v>0</v>
      </c>
      <c r="Q126" s="14">
        <f t="shared" si="4"/>
        <v>0</v>
      </c>
    </row>
    <row r="127" spans="2:17" ht="12.75">
      <c r="B127" s="2" t="str">
        <f>+Ejecución!A747</f>
        <v>2410601010113</v>
      </c>
      <c r="C127" s="2" t="str">
        <f>+Ejecución!B747</f>
        <v>Acueducto - Subsidios</v>
      </c>
      <c r="D127" s="24">
        <f>+Ejecución!C747</f>
        <v>53876000</v>
      </c>
      <c r="E127" s="24">
        <f>+Ejecución!D747</f>
        <v>0</v>
      </c>
      <c r="F127" s="24">
        <f>+Ejecución!E747</f>
        <v>0</v>
      </c>
      <c r="G127" s="24">
        <f>+Ejecución!F747</f>
        <v>0</v>
      </c>
      <c r="H127" s="24">
        <f>+Ejecución!G747</f>
        <v>0</v>
      </c>
      <c r="I127" s="24">
        <f>+Ejecución!H747</f>
        <v>53876000</v>
      </c>
      <c r="J127" s="24">
        <f>+Ejecución!I747</f>
        <v>0</v>
      </c>
      <c r="K127" s="24">
        <f>+Ejecución!J747</f>
        <v>53876000</v>
      </c>
      <c r="L127" s="24">
        <f>+Ejecución!K747</f>
        <v>0</v>
      </c>
      <c r="M127" s="24">
        <f>+Ejecución!L747</f>
        <v>0</v>
      </c>
      <c r="N127" s="24">
        <f>+Ejecución!M747</f>
        <v>0</v>
      </c>
      <c r="O127" s="24">
        <f>+Ejecución!N747</f>
        <v>0</v>
      </c>
      <c r="P127" s="24">
        <f>+Ejecución!O747</f>
        <v>0</v>
      </c>
      <c r="Q127" s="14">
        <f t="shared" si="4"/>
        <v>0</v>
      </c>
    </row>
    <row r="128" spans="2:17" s="20" customFormat="1" ht="12.75">
      <c r="B128" s="21" t="str">
        <f>+Ejecución!A748</f>
        <v>24106010102</v>
      </c>
      <c r="C128" s="21" t="str">
        <f>+Ejecución!B748</f>
        <v>SERVICIO ALCANTARILLADO</v>
      </c>
      <c r="D128" s="34">
        <f>+Ejecución!C748</f>
        <v>54750400</v>
      </c>
      <c r="E128" s="34">
        <f>+Ejecución!D748</f>
        <v>0</v>
      </c>
      <c r="F128" s="34">
        <f>+Ejecución!E748</f>
        <v>0</v>
      </c>
      <c r="G128" s="34">
        <f>+Ejecución!F748</f>
        <v>0</v>
      </c>
      <c r="H128" s="34">
        <f>+Ejecución!G748</f>
        <v>0</v>
      </c>
      <c r="I128" s="34">
        <f>+Ejecución!H748</f>
        <v>54750400</v>
      </c>
      <c r="J128" s="34">
        <f>+Ejecución!I748</f>
        <v>0</v>
      </c>
      <c r="K128" s="34">
        <f>+Ejecución!J748</f>
        <v>54750400</v>
      </c>
      <c r="L128" s="34">
        <f>+Ejecución!K748</f>
        <v>0</v>
      </c>
      <c r="M128" s="34">
        <f>+Ejecución!L748</f>
        <v>0</v>
      </c>
      <c r="N128" s="34">
        <f>+Ejecución!M748</f>
        <v>0</v>
      </c>
      <c r="O128" s="34">
        <f>+Ejecución!N748</f>
        <v>0</v>
      </c>
      <c r="P128" s="34">
        <f>+Ejecución!O748</f>
        <v>0</v>
      </c>
      <c r="Q128" s="23">
        <f t="shared" si="4"/>
        <v>0</v>
      </c>
    </row>
    <row r="129" spans="2:17" ht="12.75">
      <c r="B129" s="2" t="str">
        <f>+Ejecución!A749</f>
        <v>2410601010205</v>
      </c>
      <c r="C129" s="2" t="str">
        <f>+Ejecución!B749</f>
        <v>Alcantarillado - Preinversiones, Estudios</v>
      </c>
      <c r="D129" s="24">
        <f>+Ejecución!C749</f>
        <v>33200000</v>
      </c>
      <c r="E129" s="24">
        <f>+Ejecución!D749</f>
        <v>0</v>
      </c>
      <c r="F129" s="24">
        <f>+Ejecución!E749</f>
        <v>0</v>
      </c>
      <c r="G129" s="24">
        <f>+Ejecución!F749</f>
        <v>0</v>
      </c>
      <c r="H129" s="24">
        <f>+Ejecución!G749</f>
        <v>0</v>
      </c>
      <c r="I129" s="24">
        <f>+Ejecución!H749</f>
        <v>33200000</v>
      </c>
      <c r="J129" s="24">
        <f>+Ejecución!I749</f>
        <v>0</v>
      </c>
      <c r="K129" s="24">
        <f>+Ejecución!J749</f>
        <v>33200000</v>
      </c>
      <c r="L129" s="24">
        <f>+Ejecución!K749</f>
        <v>0</v>
      </c>
      <c r="M129" s="24">
        <f>+Ejecución!L749</f>
        <v>0</v>
      </c>
      <c r="N129" s="24">
        <f>+Ejecución!M749</f>
        <v>0</v>
      </c>
      <c r="O129" s="24">
        <f>+Ejecución!N749</f>
        <v>0</v>
      </c>
      <c r="P129" s="24">
        <f>+Ejecución!O749</f>
        <v>0</v>
      </c>
      <c r="Q129" s="14">
        <f t="shared" si="4"/>
        <v>0</v>
      </c>
    </row>
    <row r="130" spans="2:17" ht="12.75">
      <c r="B130" s="2" t="str">
        <f>+Ejecución!A750</f>
        <v>2410601010208</v>
      </c>
      <c r="C130" s="2" t="str">
        <f>+Ejecución!B750</f>
        <v>Alcantarillado - Subsidios</v>
      </c>
      <c r="D130" s="24">
        <f>+Ejecución!C750</f>
        <v>21550400</v>
      </c>
      <c r="E130" s="24">
        <f>+Ejecución!D750</f>
        <v>0</v>
      </c>
      <c r="F130" s="24">
        <f>+Ejecución!E750</f>
        <v>0</v>
      </c>
      <c r="G130" s="24">
        <f>+Ejecución!F750</f>
        <v>0</v>
      </c>
      <c r="H130" s="24">
        <f>+Ejecución!G750</f>
        <v>0</v>
      </c>
      <c r="I130" s="24">
        <f>+Ejecución!H750</f>
        <v>21550400</v>
      </c>
      <c r="J130" s="24">
        <f>+Ejecución!I750</f>
        <v>0</v>
      </c>
      <c r="K130" s="24">
        <f>+Ejecución!J750</f>
        <v>21550400</v>
      </c>
      <c r="L130" s="24">
        <f>+Ejecución!K750</f>
        <v>0</v>
      </c>
      <c r="M130" s="24">
        <f>+Ejecución!L750</f>
        <v>0</v>
      </c>
      <c r="N130" s="24">
        <f>+Ejecución!M750</f>
        <v>0</v>
      </c>
      <c r="O130" s="24">
        <f>+Ejecución!N750</f>
        <v>0</v>
      </c>
      <c r="P130" s="24">
        <f>+Ejecución!O750</f>
        <v>0</v>
      </c>
      <c r="Q130" s="14">
        <f t="shared" si="4"/>
        <v>0</v>
      </c>
    </row>
    <row r="131" spans="2:17" s="20" customFormat="1" ht="12.75">
      <c r="B131" s="21" t="str">
        <f>+Ejecución!A751</f>
        <v>24106010103</v>
      </c>
      <c r="C131" s="21" t="str">
        <f>+Ejecución!B751</f>
        <v>SERVICIO ASEO</v>
      </c>
      <c r="D131" s="34">
        <f>+Ejecución!C751</f>
        <v>88256674</v>
      </c>
      <c r="E131" s="34">
        <f>+Ejecución!D751</f>
        <v>0</v>
      </c>
      <c r="F131" s="34">
        <f>+Ejecución!E751</f>
        <v>0</v>
      </c>
      <c r="G131" s="34">
        <f>+Ejecución!F751</f>
        <v>0</v>
      </c>
      <c r="H131" s="34">
        <f>+Ejecución!G751</f>
        <v>0</v>
      </c>
      <c r="I131" s="34">
        <f>+Ejecución!H751</f>
        <v>88256674</v>
      </c>
      <c r="J131" s="34">
        <f>+Ejecución!I751</f>
        <v>0</v>
      </c>
      <c r="K131" s="34">
        <f>+Ejecución!J751</f>
        <v>88256674</v>
      </c>
      <c r="L131" s="34">
        <f>+Ejecución!K751</f>
        <v>0</v>
      </c>
      <c r="M131" s="34">
        <f>+Ejecución!L751</f>
        <v>0</v>
      </c>
      <c r="N131" s="34">
        <f>+Ejecución!M751</f>
        <v>0</v>
      </c>
      <c r="O131" s="34">
        <f>+Ejecución!N751</f>
        <v>0</v>
      </c>
      <c r="P131" s="34">
        <f>+Ejecución!O751</f>
        <v>0</v>
      </c>
      <c r="Q131" s="23">
        <f t="shared" si="4"/>
        <v>0</v>
      </c>
    </row>
    <row r="132" spans="2:17" ht="12.75">
      <c r="B132" s="2" t="str">
        <f>+Ejecución!A752</f>
        <v>2410601010304</v>
      </c>
      <c r="C132" s="2" t="str">
        <f>+Ejecución!B752</f>
        <v>Aseo - Preinversion y Estudios</v>
      </c>
      <c r="D132" s="24">
        <f>+Ejecución!C752</f>
        <v>49800000</v>
      </c>
      <c r="E132" s="24">
        <f>+Ejecución!D752</f>
        <v>0</v>
      </c>
      <c r="F132" s="24">
        <f>+Ejecución!E752</f>
        <v>0</v>
      </c>
      <c r="G132" s="24">
        <f>+Ejecución!F752</f>
        <v>0</v>
      </c>
      <c r="H132" s="24">
        <f>+Ejecución!G752</f>
        <v>0</v>
      </c>
      <c r="I132" s="24">
        <f>+Ejecución!H752</f>
        <v>49800000</v>
      </c>
      <c r="J132" s="24">
        <f>+Ejecución!I752</f>
        <v>0</v>
      </c>
      <c r="K132" s="24">
        <f>+Ejecución!J752</f>
        <v>49800000</v>
      </c>
      <c r="L132" s="24">
        <f>+Ejecución!K752</f>
        <v>0</v>
      </c>
      <c r="M132" s="24">
        <f>+Ejecución!L752</f>
        <v>0</v>
      </c>
      <c r="N132" s="24">
        <f>+Ejecución!M752</f>
        <v>0</v>
      </c>
      <c r="O132" s="24">
        <f>+Ejecución!N752</f>
        <v>0</v>
      </c>
      <c r="P132" s="24">
        <f>+Ejecución!O752</f>
        <v>0</v>
      </c>
      <c r="Q132" s="14">
        <f t="shared" si="4"/>
        <v>0</v>
      </c>
    </row>
    <row r="133" spans="2:17" ht="12.75">
      <c r="B133" s="2" t="str">
        <f>+Ejecución!A753</f>
        <v>2410601010307</v>
      </c>
      <c r="C133" s="2" t="str">
        <f>+Ejecución!B753</f>
        <v>Aseo - Subsidios</v>
      </c>
      <c r="D133" s="24">
        <f>+Ejecución!C753</f>
        <v>38456674</v>
      </c>
      <c r="E133" s="24">
        <f>+Ejecución!D753</f>
        <v>0</v>
      </c>
      <c r="F133" s="24">
        <f>+Ejecución!E753</f>
        <v>0</v>
      </c>
      <c r="G133" s="24">
        <f>+Ejecución!F753</f>
        <v>0</v>
      </c>
      <c r="H133" s="24">
        <f>+Ejecución!G753</f>
        <v>0</v>
      </c>
      <c r="I133" s="24">
        <f>+Ejecución!H753</f>
        <v>38456674</v>
      </c>
      <c r="J133" s="24">
        <f>+Ejecución!I753</f>
        <v>0</v>
      </c>
      <c r="K133" s="24">
        <f>+Ejecución!J753</f>
        <v>38456674</v>
      </c>
      <c r="L133" s="24">
        <f>+Ejecución!K753</f>
        <v>0</v>
      </c>
      <c r="M133" s="24">
        <f>+Ejecución!L753</f>
        <v>0</v>
      </c>
      <c r="N133" s="24">
        <f>+Ejecución!M753</f>
        <v>0</v>
      </c>
      <c r="O133" s="24">
        <f>+Ejecución!N753</f>
        <v>0</v>
      </c>
      <c r="P133" s="24">
        <f>+Ejecución!O753</f>
        <v>0</v>
      </c>
      <c r="Q133" s="14">
        <f t="shared" si="4"/>
        <v>0</v>
      </c>
    </row>
    <row r="134" spans="2:17" s="20" customFormat="1" ht="12.75">
      <c r="B134" s="21" t="str">
        <f>+Ejecución!A754</f>
        <v>24106010104</v>
      </c>
      <c r="C134" s="21" t="str">
        <f>+Ejecución!B754</f>
        <v>TRANSFERENCIA PDA INVERSION</v>
      </c>
      <c r="D134" s="34">
        <f>+Ejecución!C754</f>
        <v>159460000</v>
      </c>
      <c r="E134" s="34">
        <f>+Ejecución!D754</f>
        <v>0</v>
      </c>
      <c r="F134" s="34">
        <f>+Ejecución!E754</f>
        <v>0</v>
      </c>
      <c r="G134" s="34">
        <f>+Ejecución!F754</f>
        <v>0</v>
      </c>
      <c r="H134" s="34">
        <f>+Ejecución!G754</f>
        <v>0</v>
      </c>
      <c r="I134" s="34">
        <f>+Ejecución!H754</f>
        <v>159460000</v>
      </c>
      <c r="J134" s="34">
        <f>+Ejecución!I754</f>
        <v>0</v>
      </c>
      <c r="K134" s="34">
        <f>+Ejecución!J754</f>
        <v>159460000</v>
      </c>
      <c r="L134" s="34">
        <f>+Ejecución!K754</f>
        <v>0</v>
      </c>
      <c r="M134" s="34">
        <f>+Ejecución!L754</f>
        <v>0</v>
      </c>
      <c r="N134" s="34">
        <f>+Ejecución!M754</f>
        <v>0</v>
      </c>
      <c r="O134" s="34">
        <f>+Ejecución!N754</f>
        <v>0</v>
      </c>
      <c r="P134" s="34">
        <f>+Ejecución!O754</f>
        <v>0</v>
      </c>
      <c r="Q134" s="23">
        <f t="shared" si="4"/>
        <v>0</v>
      </c>
    </row>
    <row r="135" spans="2:17" ht="12.75">
      <c r="B135" s="2" t="str">
        <f>+Ejecución!A755</f>
        <v>2410601010401</v>
      </c>
      <c r="C135" s="2" t="str">
        <f>+Ejecución!B755</f>
        <v>Transferencia PDA Inversion</v>
      </c>
      <c r="D135" s="24">
        <f>+Ejecución!C755</f>
        <v>159460000</v>
      </c>
      <c r="E135" s="24">
        <f>+Ejecución!D755</f>
        <v>0</v>
      </c>
      <c r="F135" s="24">
        <f>+Ejecución!E755</f>
        <v>0</v>
      </c>
      <c r="G135" s="24">
        <f>+Ejecución!F755</f>
        <v>0</v>
      </c>
      <c r="H135" s="24">
        <f>+Ejecución!G755</f>
        <v>0</v>
      </c>
      <c r="I135" s="24">
        <f>+Ejecución!H755</f>
        <v>159460000</v>
      </c>
      <c r="J135" s="24">
        <f>+Ejecución!I755</f>
        <v>0</v>
      </c>
      <c r="K135" s="24">
        <f>+Ejecución!J755</f>
        <v>159460000</v>
      </c>
      <c r="L135" s="24">
        <f>+Ejecución!K755</f>
        <v>0</v>
      </c>
      <c r="M135" s="24">
        <f>+Ejecución!L755</f>
        <v>0</v>
      </c>
      <c r="N135" s="24">
        <f>+Ejecución!M755</f>
        <v>0</v>
      </c>
      <c r="O135" s="24">
        <f>+Ejecución!N755</f>
        <v>0</v>
      </c>
      <c r="P135" s="24">
        <f>+Ejecución!O755</f>
        <v>0</v>
      </c>
      <c r="Q135" s="14">
        <f t="shared" si="4"/>
        <v>0</v>
      </c>
    </row>
    <row r="136" spans="2:17" s="20" customFormat="1" ht="33.75">
      <c r="B136" s="21" t="str">
        <f>+Ejecución!A756</f>
        <v>241060102</v>
      </c>
      <c r="C136" s="21" t="str">
        <f>+Ejecución!B756</f>
        <v>INVERSION AGUA POTABLE Y SANEAMIENTO BASICO MUNICIPIOS  DESCERTIFICADOS- RECURSOS DEL BALANCE</v>
      </c>
      <c r="D136" s="34">
        <f>+Ejecución!C756</f>
        <v>0</v>
      </c>
      <c r="E136" s="34">
        <f>+Ejecución!D756</f>
        <v>956363698</v>
      </c>
      <c r="F136" s="34">
        <f>+Ejecución!E756</f>
        <v>0</v>
      </c>
      <c r="G136" s="34">
        <f>+Ejecución!F756</f>
        <v>0</v>
      </c>
      <c r="H136" s="34">
        <f>+Ejecución!G756</f>
        <v>0</v>
      </c>
      <c r="I136" s="34">
        <f>+Ejecución!H756</f>
        <v>956363698</v>
      </c>
      <c r="J136" s="34">
        <f>+Ejecución!I756</f>
        <v>0</v>
      </c>
      <c r="K136" s="34">
        <f>+Ejecución!J756</f>
        <v>956363698</v>
      </c>
      <c r="L136" s="34">
        <f>+Ejecución!K756</f>
        <v>0</v>
      </c>
      <c r="M136" s="34">
        <f>+Ejecución!L756</f>
        <v>0</v>
      </c>
      <c r="N136" s="34">
        <f>+Ejecución!M756</f>
        <v>0</v>
      </c>
      <c r="O136" s="34">
        <f>+Ejecución!N756</f>
        <v>0</v>
      </c>
      <c r="P136" s="34">
        <f>+Ejecución!O756</f>
        <v>0</v>
      </c>
      <c r="Q136" s="23">
        <f t="shared" si="4"/>
        <v>0</v>
      </c>
    </row>
    <row r="137" spans="2:17" ht="12.75">
      <c r="B137" s="2" t="str">
        <f>+Ejecución!A757</f>
        <v>24106010201</v>
      </c>
      <c r="C137" s="2" t="str">
        <f>+Ejecución!B757</f>
        <v>Recursos del Balance.</v>
      </c>
      <c r="D137" s="24">
        <f>+Ejecución!C757</f>
        <v>0</v>
      </c>
      <c r="E137" s="24">
        <f>+Ejecución!D757</f>
        <v>956363698</v>
      </c>
      <c r="F137" s="24">
        <f>+Ejecución!E757</f>
        <v>0</v>
      </c>
      <c r="G137" s="24">
        <f>+Ejecución!F757</f>
        <v>0</v>
      </c>
      <c r="H137" s="24">
        <f>+Ejecución!G757</f>
        <v>0</v>
      </c>
      <c r="I137" s="24">
        <f>+Ejecución!H757</f>
        <v>956363698</v>
      </c>
      <c r="J137" s="24">
        <f>+Ejecución!I757</f>
        <v>0</v>
      </c>
      <c r="K137" s="24">
        <f>+Ejecución!J757</f>
        <v>956363698</v>
      </c>
      <c r="L137" s="24">
        <f>+Ejecución!K757</f>
        <v>0</v>
      </c>
      <c r="M137" s="24">
        <f>+Ejecución!L757</f>
        <v>0</v>
      </c>
      <c r="N137" s="24">
        <f>+Ejecución!M757</f>
        <v>0</v>
      </c>
      <c r="O137" s="24">
        <f>+Ejecución!N757</f>
        <v>0</v>
      </c>
      <c r="P137" s="24">
        <f>+Ejecución!O757</f>
        <v>0</v>
      </c>
      <c r="Q137" s="14">
        <f t="shared" si="4"/>
        <v>0</v>
      </c>
    </row>
    <row r="138" spans="2:17" s="20" customFormat="1" ht="12.75">
      <c r="B138" s="21" t="str">
        <f>+Ejecución!A758</f>
        <v>24107</v>
      </c>
      <c r="C138" s="21" t="str">
        <f>+Ejecución!B758</f>
        <v>MUNICIPIO DE GUACHUCAL</v>
      </c>
      <c r="D138" s="34">
        <f>+Ejecución!C758</f>
        <v>645469141</v>
      </c>
      <c r="E138" s="34">
        <f>+Ejecución!D758</f>
        <v>579540304</v>
      </c>
      <c r="F138" s="34">
        <f>+Ejecución!E758</f>
        <v>0</v>
      </c>
      <c r="G138" s="34">
        <f>+Ejecución!F758</f>
        <v>0</v>
      </c>
      <c r="H138" s="34">
        <f>+Ejecución!G758</f>
        <v>0</v>
      </c>
      <c r="I138" s="34">
        <f>+Ejecución!H758</f>
        <v>1225009445</v>
      </c>
      <c r="J138" s="34">
        <f>+Ejecución!I758</f>
        <v>8149324</v>
      </c>
      <c r="K138" s="34">
        <f>+Ejecución!J758</f>
        <v>1216860121</v>
      </c>
      <c r="L138" s="34">
        <f>+Ejecución!K758</f>
        <v>8149324</v>
      </c>
      <c r="M138" s="34">
        <f>+Ejecución!L758</f>
        <v>0</v>
      </c>
      <c r="N138" s="34">
        <f>+Ejecución!M758</f>
        <v>0</v>
      </c>
      <c r="O138" s="34">
        <f>+Ejecución!N758</f>
        <v>0</v>
      </c>
      <c r="P138" s="34">
        <f>+Ejecución!O758</f>
        <v>0</v>
      </c>
      <c r="Q138" s="23">
        <f t="shared" si="4"/>
        <v>0.006652458095945538</v>
      </c>
    </row>
    <row r="139" spans="2:17" s="20" customFormat="1" ht="12.75">
      <c r="B139" s="21" t="str">
        <f>+Ejecución!A759</f>
        <v>2410701</v>
      </c>
      <c r="C139" s="21" t="str">
        <f>+Ejecución!B759</f>
        <v>MUNICIPIOS DESCERTIFICADOS</v>
      </c>
      <c r="D139" s="34">
        <f>+Ejecución!C759</f>
        <v>645469141</v>
      </c>
      <c r="E139" s="34">
        <f>+Ejecución!D759</f>
        <v>579540304</v>
      </c>
      <c r="F139" s="34">
        <f>+Ejecución!E759</f>
        <v>0</v>
      </c>
      <c r="G139" s="34">
        <f>+Ejecución!F759</f>
        <v>0</v>
      </c>
      <c r="H139" s="34">
        <f>+Ejecución!G759</f>
        <v>0</v>
      </c>
      <c r="I139" s="34">
        <f>+Ejecución!H759</f>
        <v>1225009445</v>
      </c>
      <c r="J139" s="34">
        <f>+Ejecución!I759</f>
        <v>8149324</v>
      </c>
      <c r="K139" s="34">
        <f>+Ejecución!J759</f>
        <v>1216860121</v>
      </c>
      <c r="L139" s="34">
        <f>+Ejecución!K759</f>
        <v>8149324</v>
      </c>
      <c r="M139" s="34">
        <f>+Ejecución!L759</f>
        <v>0</v>
      </c>
      <c r="N139" s="34">
        <f>+Ejecución!M759</f>
        <v>0</v>
      </c>
      <c r="O139" s="34">
        <f>+Ejecución!N759</f>
        <v>0</v>
      </c>
      <c r="P139" s="34">
        <f>+Ejecución!O759</f>
        <v>0</v>
      </c>
      <c r="Q139" s="23">
        <f t="shared" si="4"/>
        <v>0.006652458095945538</v>
      </c>
    </row>
    <row r="140" spans="2:17" s="20" customFormat="1" ht="22.5">
      <c r="B140" s="21" t="str">
        <f>+Ejecución!A760</f>
        <v>241070101</v>
      </c>
      <c r="C140" s="21" t="str">
        <f>+Ejecución!B760</f>
        <v>INVERSION AGUA POTABLE Y SANEAMIENTO BASICO MUNICIPIOS DESCERTIFICADOS - VIGENCIA</v>
      </c>
      <c r="D140" s="34">
        <f>+Ejecución!C760</f>
        <v>616287567</v>
      </c>
      <c r="E140" s="34">
        <f>+Ejecución!D760</f>
        <v>0</v>
      </c>
      <c r="F140" s="34">
        <f>+Ejecución!E760</f>
        <v>0</v>
      </c>
      <c r="G140" s="34">
        <f>+Ejecución!F760</f>
        <v>0</v>
      </c>
      <c r="H140" s="34">
        <f>+Ejecución!G760</f>
        <v>0</v>
      </c>
      <c r="I140" s="34">
        <f>+Ejecución!H760</f>
        <v>616287567</v>
      </c>
      <c r="J140" s="34">
        <f>+Ejecución!I760</f>
        <v>0</v>
      </c>
      <c r="K140" s="34">
        <f>+Ejecución!J760</f>
        <v>616287567</v>
      </c>
      <c r="L140" s="34">
        <f>+Ejecución!K760</f>
        <v>0</v>
      </c>
      <c r="M140" s="34">
        <f>+Ejecución!L760</f>
        <v>0</v>
      </c>
      <c r="N140" s="34">
        <f>+Ejecución!M760</f>
        <v>0</v>
      </c>
      <c r="O140" s="34">
        <f>+Ejecución!N760</f>
        <v>0</v>
      </c>
      <c r="P140" s="34">
        <f>+Ejecución!O760</f>
        <v>0</v>
      </c>
      <c r="Q140" s="23">
        <f t="shared" si="4"/>
        <v>0</v>
      </c>
    </row>
    <row r="141" spans="2:17" s="20" customFormat="1" ht="12.75">
      <c r="B141" s="21" t="str">
        <f>+Ejecución!A761</f>
        <v>24107010101</v>
      </c>
      <c r="C141" s="21" t="str">
        <f>+Ejecución!B761</f>
        <v>SERVICIO ACUEDUCTO</v>
      </c>
      <c r="D141" s="34">
        <f>+Ejecución!C761</f>
        <v>189422837</v>
      </c>
      <c r="E141" s="34">
        <f>+Ejecución!D761</f>
        <v>0</v>
      </c>
      <c r="F141" s="34">
        <f>+Ejecución!E761</f>
        <v>0</v>
      </c>
      <c r="G141" s="34">
        <f>+Ejecución!F761</f>
        <v>0</v>
      </c>
      <c r="H141" s="34">
        <f>+Ejecución!G761</f>
        <v>0</v>
      </c>
      <c r="I141" s="34">
        <f>+Ejecución!H761</f>
        <v>189422837</v>
      </c>
      <c r="J141" s="34">
        <f>+Ejecución!I761</f>
        <v>0</v>
      </c>
      <c r="K141" s="34">
        <f>+Ejecución!J761</f>
        <v>189422837</v>
      </c>
      <c r="L141" s="34">
        <f>+Ejecución!K761</f>
        <v>0</v>
      </c>
      <c r="M141" s="34">
        <f>+Ejecución!L761</f>
        <v>0</v>
      </c>
      <c r="N141" s="34">
        <f>+Ejecución!M761</f>
        <v>0</v>
      </c>
      <c r="O141" s="34">
        <f>+Ejecución!N761</f>
        <v>0</v>
      </c>
      <c r="P141" s="34">
        <f>+Ejecución!O761</f>
        <v>0</v>
      </c>
      <c r="Q141" s="23">
        <f t="shared" si="4"/>
        <v>0</v>
      </c>
    </row>
    <row r="142" spans="2:17" ht="12.75">
      <c r="B142" s="2" t="str">
        <f>+Ejecución!A762</f>
        <v>2410701010103</v>
      </c>
      <c r="C142" s="2" t="str">
        <f>+Ejecución!B762</f>
        <v>Acueducto - Almacenamiento</v>
      </c>
      <c r="D142" s="24">
        <f>+Ejecución!C762</f>
        <v>10000000</v>
      </c>
      <c r="E142" s="24">
        <f>+Ejecución!D762</f>
        <v>0</v>
      </c>
      <c r="F142" s="24">
        <f>+Ejecución!E762</f>
        <v>0</v>
      </c>
      <c r="G142" s="24">
        <f>+Ejecución!F762</f>
        <v>0</v>
      </c>
      <c r="H142" s="24">
        <f>+Ejecución!G762</f>
        <v>0</v>
      </c>
      <c r="I142" s="24">
        <f>+Ejecución!H762</f>
        <v>10000000</v>
      </c>
      <c r="J142" s="24">
        <f>+Ejecución!I762</f>
        <v>0</v>
      </c>
      <c r="K142" s="24">
        <f>+Ejecución!J762</f>
        <v>10000000</v>
      </c>
      <c r="L142" s="24">
        <f>+Ejecución!K762</f>
        <v>0</v>
      </c>
      <c r="M142" s="24">
        <f>+Ejecución!L762</f>
        <v>0</v>
      </c>
      <c r="N142" s="24">
        <f>+Ejecución!M762</f>
        <v>0</v>
      </c>
      <c r="O142" s="24">
        <f>+Ejecución!N762</f>
        <v>0</v>
      </c>
      <c r="P142" s="24">
        <f>+Ejecución!O762</f>
        <v>0</v>
      </c>
      <c r="Q142" s="14">
        <f t="shared" si="4"/>
        <v>0</v>
      </c>
    </row>
    <row r="143" spans="2:17" ht="12.75">
      <c r="B143" s="2" t="str">
        <f>+Ejecución!A763</f>
        <v>2410701010105</v>
      </c>
      <c r="C143" s="2" t="str">
        <f>+Ejecución!B763</f>
        <v>Acueducto - Conduccion</v>
      </c>
      <c r="D143" s="24">
        <f>+Ejecución!C763</f>
        <v>1000</v>
      </c>
      <c r="E143" s="24">
        <f>+Ejecución!D763</f>
        <v>0</v>
      </c>
      <c r="F143" s="24">
        <f>+Ejecución!E763</f>
        <v>0</v>
      </c>
      <c r="G143" s="24">
        <f>+Ejecución!F763</f>
        <v>0</v>
      </c>
      <c r="H143" s="24">
        <f>+Ejecución!G763</f>
        <v>0</v>
      </c>
      <c r="I143" s="24">
        <f>+Ejecución!H763</f>
        <v>1000</v>
      </c>
      <c r="J143" s="24">
        <f>+Ejecución!I763</f>
        <v>0</v>
      </c>
      <c r="K143" s="24">
        <f>+Ejecución!J763</f>
        <v>1000</v>
      </c>
      <c r="L143" s="24">
        <f>+Ejecución!K763</f>
        <v>0</v>
      </c>
      <c r="M143" s="24">
        <f>+Ejecución!L763</f>
        <v>0</v>
      </c>
      <c r="N143" s="24">
        <f>+Ejecución!M763</f>
        <v>0</v>
      </c>
      <c r="O143" s="24">
        <f>+Ejecución!N763</f>
        <v>0</v>
      </c>
      <c r="P143" s="24">
        <f>+Ejecución!O763</f>
        <v>0</v>
      </c>
      <c r="Q143" s="14">
        <f t="shared" si="4"/>
        <v>0</v>
      </c>
    </row>
    <row r="144" spans="2:17" ht="12.75">
      <c r="B144" s="2" t="str">
        <f>+Ejecución!A764</f>
        <v>2410701010107</v>
      </c>
      <c r="C144" s="2" t="str">
        <f>+Ejecución!B764</f>
        <v>Acueducto - Distribucion</v>
      </c>
      <c r="D144" s="24">
        <f>+Ejecución!C764</f>
        <v>95000000</v>
      </c>
      <c r="E144" s="24">
        <f>+Ejecución!D764</f>
        <v>0</v>
      </c>
      <c r="F144" s="24">
        <f>+Ejecución!E764</f>
        <v>0</v>
      </c>
      <c r="G144" s="24">
        <f>+Ejecución!F764</f>
        <v>0</v>
      </c>
      <c r="H144" s="24">
        <f>+Ejecución!G764</f>
        <v>0</v>
      </c>
      <c r="I144" s="24">
        <f>+Ejecución!H764</f>
        <v>95000000</v>
      </c>
      <c r="J144" s="24">
        <f>+Ejecución!I764</f>
        <v>0</v>
      </c>
      <c r="K144" s="24">
        <f>+Ejecución!J764</f>
        <v>95000000</v>
      </c>
      <c r="L144" s="24">
        <f>+Ejecución!K764</f>
        <v>0</v>
      </c>
      <c r="M144" s="24">
        <f>+Ejecución!L764</f>
        <v>0</v>
      </c>
      <c r="N144" s="24">
        <f>+Ejecución!M764</f>
        <v>0</v>
      </c>
      <c r="O144" s="24">
        <f>+Ejecución!N764</f>
        <v>0</v>
      </c>
      <c r="P144" s="24">
        <f>+Ejecución!O764</f>
        <v>0</v>
      </c>
      <c r="Q144" s="14">
        <f t="shared" si="4"/>
        <v>0</v>
      </c>
    </row>
    <row r="145" spans="2:17" ht="12.75">
      <c r="B145" s="2" t="str">
        <f>+Ejecución!A765</f>
        <v>2410701010110</v>
      </c>
      <c r="C145" s="2" t="str">
        <f>+Ejecución!B765</f>
        <v>Acueducto - Preinversiones, Estudios</v>
      </c>
      <c r="D145" s="24">
        <f>+Ejecución!C765</f>
        <v>35000000</v>
      </c>
      <c r="E145" s="24">
        <f>+Ejecución!D765</f>
        <v>0</v>
      </c>
      <c r="F145" s="24">
        <f>+Ejecución!E765</f>
        <v>0</v>
      </c>
      <c r="G145" s="24">
        <f>+Ejecución!F765</f>
        <v>0</v>
      </c>
      <c r="H145" s="24">
        <f>+Ejecución!G765</f>
        <v>0</v>
      </c>
      <c r="I145" s="24">
        <f>+Ejecución!H765</f>
        <v>35000000</v>
      </c>
      <c r="J145" s="24">
        <f>+Ejecución!I765</f>
        <v>0</v>
      </c>
      <c r="K145" s="24">
        <f>+Ejecución!J765</f>
        <v>35000000</v>
      </c>
      <c r="L145" s="24">
        <f>+Ejecución!K765</f>
        <v>0</v>
      </c>
      <c r="M145" s="24">
        <f>+Ejecución!L765</f>
        <v>0</v>
      </c>
      <c r="N145" s="24">
        <f>+Ejecución!M765</f>
        <v>0</v>
      </c>
      <c r="O145" s="24">
        <f>+Ejecución!N765</f>
        <v>0</v>
      </c>
      <c r="P145" s="24">
        <f>+Ejecución!O765</f>
        <v>0</v>
      </c>
      <c r="Q145" s="14">
        <f t="shared" si="4"/>
        <v>0</v>
      </c>
    </row>
    <row r="146" spans="2:17" ht="12.75">
      <c r="B146" s="2" t="str">
        <f>+Ejecución!A766</f>
        <v>2410701010113</v>
      </c>
      <c r="C146" s="2" t="str">
        <f>+Ejecución!B766</f>
        <v>Acueducto - Subsidios</v>
      </c>
      <c r="D146" s="24">
        <f>+Ejecución!C766</f>
        <v>49421837</v>
      </c>
      <c r="E146" s="24">
        <f>+Ejecución!D766</f>
        <v>0</v>
      </c>
      <c r="F146" s="24">
        <f>+Ejecución!E766</f>
        <v>0</v>
      </c>
      <c r="G146" s="24">
        <f>+Ejecución!F766</f>
        <v>0</v>
      </c>
      <c r="H146" s="24">
        <f>+Ejecución!G766</f>
        <v>0</v>
      </c>
      <c r="I146" s="24">
        <f>+Ejecución!H766</f>
        <v>49421837</v>
      </c>
      <c r="J146" s="24">
        <f>+Ejecución!I766</f>
        <v>0</v>
      </c>
      <c r="K146" s="24">
        <f>+Ejecución!J766</f>
        <v>49421837</v>
      </c>
      <c r="L146" s="24">
        <f>+Ejecución!K766</f>
        <v>0</v>
      </c>
      <c r="M146" s="24">
        <f>+Ejecución!L766</f>
        <v>0</v>
      </c>
      <c r="N146" s="24">
        <f>+Ejecución!M766</f>
        <v>0</v>
      </c>
      <c r="O146" s="24">
        <f>+Ejecución!N766</f>
        <v>0</v>
      </c>
      <c r="P146" s="24">
        <f>+Ejecución!O766</f>
        <v>0</v>
      </c>
      <c r="Q146" s="14">
        <f t="shared" si="4"/>
        <v>0</v>
      </c>
    </row>
    <row r="147" spans="2:17" s="20" customFormat="1" ht="12.75">
      <c r="B147" s="21" t="str">
        <f>+Ejecución!A767</f>
        <v>24107010102</v>
      </c>
      <c r="C147" s="21" t="str">
        <f>+Ejecución!B767</f>
        <v>SERVICIO ALCANTARILLADO</v>
      </c>
      <c r="D147" s="34">
        <f>+Ejecución!C767</f>
        <v>234415628</v>
      </c>
      <c r="E147" s="34">
        <f>+Ejecución!D767</f>
        <v>0</v>
      </c>
      <c r="F147" s="34">
        <f>+Ejecución!E767</f>
        <v>0</v>
      </c>
      <c r="G147" s="34">
        <f>+Ejecución!F767</f>
        <v>0</v>
      </c>
      <c r="H147" s="34">
        <f>+Ejecución!G767</f>
        <v>0</v>
      </c>
      <c r="I147" s="34">
        <f>+Ejecución!H767</f>
        <v>234415628</v>
      </c>
      <c r="J147" s="34">
        <f>+Ejecución!I767</f>
        <v>0</v>
      </c>
      <c r="K147" s="34">
        <f>+Ejecución!J767</f>
        <v>234415628</v>
      </c>
      <c r="L147" s="34">
        <f>+Ejecución!K767</f>
        <v>0</v>
      </c>
      <c r="M147" s="34">
        <f>+Ejecución!L767</f>
        <v>0</v>
      </c>
      <c r="N147" s="34">
        <f>+Ejecución!M767</f>
        <v>0</v>
      </c>
      <c r="O147" s="34">
        <f>+Ejecución!N767</f>
        <v>0</v>
      </c>
      <c r="P147" s="34">
        <f>+Ejecución!O767</f>
        <v>0</v>
      </c>
      <c r="Q147" s="23">
        <f t="shared" si="4"/>
        <v>0</v>
      </c>
    </row>
    <row r="148" spans="2:17" ht="12.75">
      <c r="B148" s="2" t="str">
        <f>+Ejecución!A768</f>
        <v>2410701010201</v>
      </c>
      <c r="C148" s="2" t="str">
        <f>+Ejecución!B768</f>
        <v>Alcantarillado - Recoleccion</v>
      </c>
      <c r="D148" s="24">
        <f>+Ejecución!C768</f>
        <v>10000000</v>
      </c>
      <c r="E148" s="24">
        <f>+Ejecución!D768</f>
        <v>0</v>
      </c>
      <c r="F148" s="24">
        <f>+Ejecución!E768</f>
        <v>0</v>
      </c>
      <c r="G148" s="24">
        <f>+Ejecución!F768</f>
        <v>0</v>
      </c>
      <c r="H148" s="24">
        <f>+Ejecución!G768</f>
        <v>0</v>
      </c>
      <c r="I148" s="24">
        <f>+Ejecución!H768</f>
        <v>10000000</v>
      </c>
      <c r="J148" s="24">
        <f>+Ejecución!I768</f>
        <v>0</v>
      </c>
      <c r="K148" s="24">
        <f>+Ejecución!J768</f>
        <v>10000000</v>
      </c>
      <c r="L148" s="24">
        <f>+Ejecución!K768</f>
        <v>0</v>
      </c>
      <c r="M148" s="24">
        <f>+Ejecución!L768</f>
        <v>0</v>
      </c>
      <c r="N148" s="24">
        <f>+Ejecución!M768</f>
        <v>0</v>
      </c>
      <c r="O148" s="24">
        <f>+Ejecución!N768</f>
        <v>0</v>
      </c>
      <c r="P148" s="24">
        <f>+Ejecución!O768</f>
        <v>0</v>
      </c>
      <c r="Q148" s="14">
        <f t="shared" si="4"/>
        <v>0</v>
      </c>
    </row>
    <row r="149" spans="2:17" ht="12.75">
      <c r="B149" s="2" t="str">
        <f>+Ejecución!A769</f>
        <v>2410701010202</v>
      </c>
      <c r="C149" s="2" t="str">
        <f>+Ejecución!B769</f>
        <v>Alcantarillado - Transporte</v>
      </c>
      <c r="D149" s="24">
        <f>+Ejecución!C769</f>
        <v>118675650</v>
      </c>
      <c r="E149" s="24">
        <f>+Ejecución!D769</f>
        <v>0</v>
      </c>
      <c r="F149" s="24">
        <f>+Ejecución!E769</f>
        <v>0</v>
      </c>
      <c r="G149" s="24">
        <f>+Ejecución!F769</f>
        <v>0</v>
      </c>
      <c r="H149" s="24">
        <f>+Ejecución!G769</f>
        <v>0</v>
      </c>
      <c r="I149" s="24">
        <f>+Ejecución!H769</f>
        <v>118675650</v>
      </c>
      <c r="J149" s="24">
        <f>+Ejecución!I769</f>
        <v>0</v>
      </c>
      <c r="K149" s="24">
        <f>+Ejecución!J769</f>
        <v>118675650</v>
      </c>
      <c r="L149" s="24">
        <f>+Ejecución!K769</f>
        <v>0</v>
      </c>
      <c r="M149" s="24">
        <f>+Ejecución!L769</f>
        <v>0</v>
      </c>
      <c r="N149" s="24">
        <f>+Ejecución!M769</f>
        <v>0</v>
      </c>
      <c r="O149" s="24">
        <f>+Ejecución!N769</f>
        <v>0</v>
      </c>
      <c r="P149" s="24">
        <f>+Ejecución!O769</f>
        <v>0</v>
      </c>
      <c r="Q149" s="14">
        <f t="shared" si="4"/>
        <v>0</v>
      </c>
    </row>
    <row r="150" spans="2:17" ht="12.75">
      <c r="B150" s="2" t="str">
        <f>+Ejecución!A770</f>
        <v>2410701010204</v>
      </c>
      <c r="C150" s="2" t="str">
        <f>+Ejecución!B770</f>
        <v>Alcantarillado - Descarga</v>
      </c>
      <c r="D150" s="24">
        <f>+Ejecución!C770</f>
        <v>45000000</v>
      </c>
      <c r="E150" s="24">
        <f>+Ejecución!D770</f>
        <v>0</v>
      </c>
      <c r="F150" s="24">
        <f>+Ejecución!E770</f>
        <v>0</v>
      </c>
      <c r="G150" s="24">
        <f>+Ejecución!F770</f>
        <v>0</v>
      </c>
      <c r="H150" s="24">
        <f>+Ejecución!G770</f>
        <v>0</v>
      </c>
      <c r="I150" s="24">
        <f>+Ejecución!H770</f>
        <v>45000000</v>
      </c>
      <c r="J150" s="24">
        <f>+Ejecución!I770</f>
        <v>0</v>
      </c>
      <c r="K150" s="24">
        <f>+Ejecución!J770</f>
        <v>45000000</v>
      </c>
      <c r="L150" s="24">
        <f>+Ejecución!K770</f>
        <v>0</v>
      </c>
      <c r="M150" s="24">
        <f>+Ejecución!L770</f>
        <v>0</v>
      </c>
      <c r="N150" s="24">
        <f>+Ejecución!M770</f>
        <v>0</v>
      </c>
      <c r="O150" s="24">
        <f>+Ejecución!N770</f>
        <v>0</v>
      </c>
      <c r="P150" s="24">
        <f>+Ejecución!O770</f>
        <v>0</v>
      </c>
      <c r="Q150" s="14">
        <f t="shared" si="4"/>
        <v>0</v>
      </c>
    </row>
    <row r="151" spans="2:17" ht="12.75">
      <c r="B151" s="2" t="str">
        <f>+Ejecución!A771</f>
        <v>2410701010205</v>
      </c>
      <c r="C151" s="2" t="str">
        <f>+Ejecución!B771</f>
        <v>Alcantarillado - Preinversiones, Estudios</v>
      </c>
      <c r="D151" s="24">
        <f>+Ejecución!C771</f>
        <v>40000000</v>
      </c>
      <c r="E151" s="24">
        <f>+Ejecución!D771</f>
        <v>0</v>
      </c>
      <c r="F151" s="24">
        <f>+Ejecución!E771</f>
        <v>0</v>
      </c>
      <c r="G151" s="24">
        <f>+Ejecución!F771</f>
        <v>0</v>
      </c>
      <c r="H151" s="24">
        <f>+Ejecución!G771</f>
        <v>0</v>
      </c>
      <c r="I151" s="24">
        <f>+Ejecución!H771</f>
        <v>40000000</v>
      </c>
      <c r="J151" s="24">
        <f>+Ejecución!I771</f>
        <v>0</v>
      </c>
      <c r="K151" s="24">
        <f>+Ejecución!J771</f>
        <v>40000000</v>
      </c>
      <c r="L151" s="24">
        <f>+Ejecución!K771</f>
        <v>0</v>
      </c>
      <c r="M151" s="24">
        <f>+Ejecución!L771</f>
        <v>0</v>
      </c>
      <c r="N151" s="24">
        <f>+Ejecución!M771</f>
        <v>0</v>
      </c>
      <c r="O151" s="24">
        <f>+Ejecución!N771</f>
        <v>0</v>
      </c>
      <c r="P151" s="24">
        <f>+Ejecución!O771</f>
        <v>0</v>
      </c>
      <c r="Q151" s="14">
        <f t="shared" si="4"/>
        <v>0</v>
      </c>
    </row>
    <row r="152" spans="2:17" ht="12.75">
      <c r="B152" s="2" t="str">
        <f>+Ejecución!A772</f>
        <v>2410701010208</v>
      </c>
      <c r="C152" s="2" t="str">
        <f>+Ejecución!B772</f>
        <v>Alcantarillado - Subsidios</v>
      </c>
      <c r="D152" s="24">
        <f>+Ejecución!C772</f>
        <v>20739978</v>
      </c>
      <c r="E152" s="24">
        <f>+Ejecución!D772</f>
        <v>0</v>
      </c>
      <c r="F152" s="24">
        <f>+Ejecución!E772</f>
        <v>0</v>
      </c>
      <c r="G152" s="24">
        <f>+Ejecución!F772</f>
        <v>0</v>
      </c>
      <c r="H152" s="24">
        <f>+Ejecución!G772</f>
        <v>0</v>
      </c>
      <c r="I152" s="24">
        <f>+Ejecución!H772</f>
        <v>20739978</v>
      </c>
      <c r="J152" s="24">
        <f>+Ejecución!I772</f>
        <v>0</v>
      </c>
      <c r="K152" s="24">
        <f>+Ejecución!J772</f>
        <v>20739978</v>
      </c>
      <c r="L152" s="24">
        <f>+Ejecución!K772</f>
        <v>0</v>
      </c>
      <c r="M152" s="24">
        <f>+Ejecución!L772</f>
        <v>0</v>
      </c>
      <c r="N152" s="24">
        <f>+Ejecución!M772</f>
        <v>0</v>
      </c>
      <c r="O152" s="24">
        <f>+Ejecución!N772</f>
        <v>0</v>
      </c>
      <c r="P152" s="24">
        <f>+Ejecución!O772</f>
        <v>0</v>
      </c>
      <c r="Q152" s="14">
        <f t="shared" si="4"/>
        <v>0</v>
      </c>
    </row>
    <row r="153" spans="2:17" s="20" customFormat="1" ht="12.75">
      <c r="B153" s="21" t="str">
        <f>+Ejecución!A773</f>
        <v>24107010103</v>
      </c>
      <c r="C153" s="21" t="str">
        <f>+Ejecución!B773</f>
        <v>SERVICIO ASEO</v>
      </c>
      <c r="D153" s="34">
        <f>+Ejecución!C773</f>
        <v>64928954</v>
      </c>
      <c r="E153" s="34">
        <f>+Ejecución!D773</f>
        <v>0</v>
      </c>
      <c r="F153" s="34">
        <f>+Ejecución!E773</f>
        <v>0</v>
      </c>
      <c r="G153" s="34">
        <f>+Ejecución!F773</f>
        <v>0</v>
      </c>
      <c r="H153" s="34">
        <f>+Ejecución!G773</f>
        <v>0</v>
      </c>
      <c r="I153" s="34">
        <f>+Ejecución!H773</f>
        <v>64928954</v>
      </c>
      <c r="J153" s="34">
        <f>+Ejecución!I773</f>
        <v>0</v>
      </c>
      <c r="K153" s="34">
        <f>+Ejecución!J773</f>
        <v>64928954</v>
      </c>
      <c r="L153" s="34">
        <f>+Ejecución!K773</f>
        <v>0</v>
      </c>
      <c r="M153" s="34">
        <f>+Ejecución!L773</f>
        <v>0</v>
      </c>
      <c r="N153" s="34">
        <f>+Ejecución!M773</f>
        <v>0</v>
      </c>
      <c r="O153" s="34">
        <f>+Ejecución!N773</f>
        <v>0</v>
      </c>
      <c r="P153" s="34">
        <f>+Ejecución!O773</f>
        <v>0</v>
      </c>
      <c r="Q153" s="23">
        <f t="shared" si="4"/>
        <v>0</v>
      </c>
    </row>
    <row r="154" spans="2:17" ht="22.5">
      <c r="B154" s="2" t="str">
        <f>+Ejecución!A774</f>
        <v>2410701010301</v>
      </c>
      <c r="C154" s="2" t="str">
        <f>+Ejecución!B774</f>
        <v>Aseo - Proyecto de Tratamiento y Aprovechamiento de Residuos Solidos</v>
      </c>
      <c r="D154" s="24">
        <f>+Ejecución!C774</f>
        <v>32703000</v>
      </c>
      <c r="E154" s="24">
        <f>+Ejecución!D774</f>
        <v>0</v>
      </c>
      <c r="F154" s="24">
        <f>+Ejecución!E774</f>
        <v>0</v>
      </c>
      <c r="G154" s="24">
        <f>+Ejecución!F774</f>
        <v>0</v>
      </c>
      <c r="H154" s="24">
        <f>+Ejecución!G774</f>
        <v>0</v>
      </c>
      <c r="I154" s="24">
        <f>+Ejecución!H774</f>
        <v>32703000</v>
      </c>
      <c r="J154" s="24">
        <f>+Ejecución!I774</f>
        <v>0</v>
      </c>
      <c r="K154" s="24">
        <f>+Ejecución!J774</f>
        <v>32703000</v>
      </c>
      <c r="L154" s="24">
        <f>+Ejecución!K774</f>
        <v>0</v>
      </c>
      <c r="M154" s="24">
        <f>+Ejecución!L774</f>
        <v>0</v>
      </c>
      <c r="N154" s="24">
        <f>+Ejecución!M774</f>
        <v>0</v>
      </c>
      <c r="O154" s="24">
        <f>+Ejecución!N774</f>
        <v>0</v>
      </c>
      <c r="P154" s="24">
        <f>+Ejecución!O774</f>
        <v>0</v>
      </c>
      <c r="Q154" s="14">
        <f t="shared" si="4"/>
        <v>0</v>
      </c>
    </row>
    <row r="155" spans="2:17" ht="12.75">
      <c r="B155" s="2" t="str">
        <f>+Ejecución!A775</f>
        <v>2410701010303</v>
      </c>
      <c r="C155" s="2" t="str">
        <f>+Ejecución!B775</f>
        <v>Aseo - Disposicion Final</v>
      </c>
      <c r="D155" s="24">
        <f>+Ejecución!C775</f>
        <v>5000000</v>
      </c>
      <c r="E155" s="24">
        <f>+Ejecución!D775</f>
        <v>0</v>
      </c>
      <c r="F155" s="24">
        <f>+Ejecución!E775</f>
        <v>0</v>
      </c>
      <c r="G155" s="24">
        <f>+Ejecución!F775</f>
        <v>0</v>
      </c>
      <c r="H155" s="24">
        <f>+Ejecución!G775</f>
        <v>0</v>
      </c>
      <c r="I155" s="24">
        <f>+Ejecución!H775</f>
        <v>5000000</v>
      </c>
      <c r="J155" s="24">
        <f>+Ejecución!I775</f>
        <v>0</v>
      </c>
      <c r="K155" s="24">
        <f>+Ejecución!J775</f>
        <v>5000000</v>
      </c>
      <c r="L155" s="24">
        <f>+Ejecución!K775</f>
        <v>0</v>
      </c>
      <c r="M155" s="24">
        <f>+Ejecución!L775</f>
        <v>0</v>
      </c>
      <c r="N155" s="24">
        <f>+Ejecución!M775</f>
        <v>0</v>
      </c>
      <c r="O155" s="24">
        <f>+Ejecución!N775</f>
        <v>0</v>
      </c>
      <c r="P155" s="24">
        <f>+Ejecución!O775</f>
        <v>0</v>
      </c>
      <c r="Q155" s="14">
        <f t="shared" si="4"/>
        <v>0</v>
      </c>
    </row>
    <row r="156" spans="2:17" ht="12.75">
      <c r="B156" s="2" t="str">
        <f>+Ejecución!A776</f>
        <v>2410701010307</v>
      </c>
      <c r="C156" s="2" t="str">
        <f>+Ejecución!B776</f>
        <v>Aseo - Subsidios</v>
      </c>
      <c r="D156" s="24">
        <f>+Ejecución!C776</f>
        <v>27225954</v>
      </c>
      <c r="E156" s="24">
        <f>+Ejecución!D776</f>
        <v>0</v>
      </c>
      <c r="F156" s="24">
        <f>+Ejecución!E776</f>
        <v>0</v>
      </c>
      <c r="G156" s="24">
        <f>+Ejecución!F776</f>
        <v>0</v>
      </c>
      <c r="H156" s="24">
        <f>+Ejecución!G776</f>
        <v>0</v>
      </c>
      <c r="I156" s="24">
        <f>+Ejecución!H776</f>
        <v>27225954</v>
      </c>
      <c r="J156" s="24">
        <f>+Ejecución!I776</f>
        <v>0</v>
      </c>
      <c r="K156" s="24">
        <f>+Ejecución!J776</f>
        <v>27225954</v>
      </c>
      <c r="L156" s="24">
        <f>+Ejecución!K776</f>
        <v>0</v>
      </c>
      <c r="M156" s="24">
        <f>+Ejecución!L776</f>
        <v>0</v>
      </c>
      <c r="N156" s="24">
        <f>+Ejecución!M776</f>
        <v>0</v>
      </c>
      <c r="O156" s="24">
        <f>+Ejecución!N776</f>
        <v>0</v>
      </c>
      <c r="P156" s="24">
        <f>+Ejecución!O776</f>
        <v>0</v>
      </c>
      <c r="Q156" s="14">
        <f t="shared" si="4"/>
        <v>0</v>
      </c>
    </row>
    <row r="157" spans="2:17" s="20" customFormat="1" ht="12.75">
      <c r="B157" s="21" t="str">
        <f>+Ejecución!A777</f>
        <v>24107010104</v>
      </c>
      <c r="C157" s="21" t="str">
        <f>+Ejecución!B777</f>
        <v>TRANSFERENCIA PDA INVERSION</v>
      </c>
      <c r="D157" s="34">
        <f>+Ejecución!C777</f>
        <v>127520148</v>
      </c>
      <c r="E157" s="34">
        <f>+Ejecución!D777</f>
        <v>0</v>
      </c>
      <c r="F157" s="34">
        <f>+Ejecución!E777</f>
        <v>0</v>
      </c>
      <c r="G157" s="34">
        <f>+Ejecución!F777</f>
        <v>0</v>
      </c>
      <c r="H157" s="34">
        <f>+Ejecución!G777</f>
        <v>0</v>
      </c>
      <c r="I157" s="34">
        <f>+Ejecución!H777</f>
        <v>127520148</v>
      </c>
      <c r="J157" s="34">
        <f>+Ejecución!I777</f>
        <v>0</v>
      </c>
      <c r="K157" s="34">
        <f>+Ejecución!J777</f>
        <v>127520148</v>
      </c>
      <c r="L157" s="34">
        <f>+Ejecución!K777</f>
        <v>0</v>
      </c>
      <c r="M157" s="34">
        <f>+Ejecución!L777</f>
        <v>0</v>
      </c>
      <c r="N157" s="34">
        <f>+Ejecución!M777</f>
        <v>0</v>
      </c>
      <c r="O157" s="34">
        <f>+Ejecución!N777</f>
        <v>0</v>
      </c>
      <c r="P157" s="34">
        <f>+Ejecución!O777</f>
        <v>0</v>
      </c>
      <c r="Q157" s="23">
        <f t="shared" si="4"/>
        <v>0</v>
      </c>
    </row>
    <row r="158" spans="2:17" ht="12.75">
      <c r="B158" s="2" t="str">
        <f>+Ejecución!A778</f>
        <v>2410701010401</v>
      </c>
      <c r="C158" s="2" t="str">
        <f>+Ejecución!B778</f>
        <v>Transferencia PDA Inversion</v>
      </c>
      <c r="D158" s="24">
        <f>+Ejecución!C778</f>
        <v>127520148</v>
      </c>
      <c r="E158" s="24">
        <f>+Ejecución!D778</f>
        <v>0</v>
      </c>
      <c r="F158" s="24">
        <f>+Ejecución!E778</f>
        <v>0</v>
      </c>
      <c r="G158" s="24">
        <f>+Ejecución!F778</f>
        <v>0</v>
      </c>
      <c r="H158" s="24">
        <f>+Ejecución!G778</f>
        <v>0</v>
      </c>
      <c r="I158" s="24">
        <f>+Ejecución!H778</f>
        <v>127520148</v>
      </c>
      <c r="J158" s="24">
        <f>+Ejecución!I778</f>
        <v>0</v>
      </c>
      <c r="K158" s="24">
        <f>+Ejecución!J778</f>
        <v>127520148</v>
      </c>
      <c r="L158" s="24">
        <f>+Ejecución!K778</f>
        <v>0</v>
      </c>
      <c r="M158" s="24">
        <f>+Ejecución!L778</f>
        <v>0</v>
      </c>
      <c r="N158" s="24">
        <f>+Ejecución!M778</f>
        <v>0</v>
      </c>
      <c r="O158" s="24">
        <f>+Ejecución!N778</f>
        <v>0</v>
      </c>
      <c r="P158" s="24">
        <f>+Ejecución!O778</f>
        <v>0</v>
      </c>
      <c r="Q158" s="14">
        <f aca="true" t="shared" si="5" ref="Q158:Q203">+L158/I158</f>
        <v>0</v>
      </c>
    </row>
    <row r="159" spans="2:17" s="20" customFormat="1" ht="12.75">
      <c r="B159" s="21" t="str">
        <f>+Ejecución!A779</f>
        <v>241070102</v>
      </c>
      <c r="C159" s="21" t="str">
        <f>+Ejecución!B779</f>
        <v>SERVICIO DE LA DEUDA</v>
      </c>
      <c r="D159" s="34">
        <f>+Ejecución!C779</f>
        <v>29181574</v>
      </c>
      <c r="E159" s="34">
        <f>+Ejecución!D779</f>
        <v>0</v>
      </c>
      <c r="F159" s="34">
        <f>+Ejecución!E779</f>
        <v>0</v>
      </c>
      <c r="G159" s="34">
        <f>+Ejecución!F779</f>
        <v>0</v>
      </c>
      <c r="H159" s="34">
        <f>+Ejecución!G779</f>
        <v>0</v>
      </c>
      <c r="I159" s="34">
        <f>+Ejecución!H779</f>
        <v>29181574</v>
      </c>
      <c r="J159" s="34">
        <f>+Ejecución!I779</f>
        <v>0</v>
      </c>
      <c r="K159" s="34">
        <f>+Ejecución!J779</f>
        <v>29181574</v>
      </c>
      <c r="L159" s="34">
        <f>+Ejecución!K779</f>
        <v>0</v>
      </c>
      <c r="M159" s="34">
        <f>+Ejecución!L779</f>
        <v>0</v>
      </c>
      <c r="N159" s="34">
        <f>+Ejecución!M779</f>
        <v>0</v>
      </c>
      <c r="O159" s="34">
        <f>+Ejecución!N779</f>
        <v>0</v>
      </c>
      <c r="P159" s="34">
        <f>+Ejecución!O779</f>
        <v>0</v>
      </c>
      <c r="Q159" s="23">
        <f t="shared" si="5"/>
        <v>0</v>
      </c>
    </row>
    <row r="160" spans="2:17" s="20" customFormat="1" ht="22.5">
      <c r="B160" s="21" t="str">
        <f>+Ejecución!A780</f>
        <v>24107010201</v>
      </c>
      <c r="C160" s="21" t="str">
        <f>+Ejecución!B780</f>
        <v>SERVICIO DE LA DEUDA - AGUA POTABLE Y SANEAMIENTO BASICO MUNICIPIOS DESCERTIFICADOS</v>
      </c>
      <c r="D160" s="34">
        <f>+Ejecución!C780</f>
        <v>29181574</v>
      </c>
      <c r="E160" s="34">
        <f>+Ejecución!D780</f>
        <v>0</v>
      </c>
      <c r="F160" s="34">
        <f>+Ejecución!E780</f>
        <v>0</v>
      </c>
      <c r="G160" s="34">
        <f>+Ejecución!F780</f>
        <v>0</v>
      </c>
      <c r="H160" s="34">
        <f>+Ejecución!G780</f>
        <v>0</v>
      </c>
      <c r="I160" s="34">
        <f>+Ejecución!H780</f>
        <v>29181574</v>
      </c>
      <c r="J160" s="34">
        <f>+Ejecución!I780</f>
        <v>0</v>
      </c>
      <c r="K160" s="34">
        <f>+Ejecución!J780</f>
        <v>29181574</v>
      </c>
      <c r="L160" s="34">
        <f>+Ejecución!K780</f>
        <v>0</v>
      </c>
      <c r="M160" s="34">
        <f>+Ejecución!L780</f>
        <v>0</v>
      </c>
      <c r="N160" s="34">
        <f>+Ejecución!M780</f>
        <v>0</v>
      </c>
      <c r="O160" s="34">
        <f>+Ejecución!N780</f>
        <v>0</v>
      </c>
      <c r="P160" s="34">
        <f>+Ejecución!O780</f>
        <v>0</v>
      </c>
      <c r="Q160" s="23">
        <f t="shared" si="5"/>
        <v>0</v>
      </c>
    </row>
    <row r="161" spans="2:17" ht="12.75">
      <c r="B161" s="2" t="str">
        <f>+Ejecución!A781</f>
        <v>2410701020101</v>
      </c>
      <c r="C161" s="2" t="str">
        <f>+Ejecución!B781</f>
        <v>Amortizacion</v>
      </c>
      <c r="D161" s="24">
        <f>+Ejecución!C781</f>
        <v>23993000</v>
      </c>
      <c r="E161" s="24">
        <f>+Ejecución!D781</f>
        <v>0</v>
      </c>
      <c r="F161" s="24">
        <f>+Ejecución!E781</f>
        <v>0</v>
      </c>
      <c r="G161" s="24">
        <f>+Ejecución!F781</f>
        <v>0</v>
      </c>
      <c r="H161" s="24">
        <f>+Ejecución!G781</f>
        <v>0</v>
      </c>
      <c r="I161" s="24">
        <f>+Ejecución!H781</f>
        <v>23993000</v>
      </c>
      <c r="J161" s="24">
        <f>+Ejecución!I781</f>
        <v>0</v>
      </c>
      <c r="K161" s="24">
        <f>+Ejecución!J781</f>
        <v>23993000</v>
      </c>
      <c r="L161" s="24">
        <f>+Ejecución!K781</f>
        <v>0</v>
      </c>
      <c r="M161" s="24">
        <f>+Ejecución!L781</f>
        <v>0</v>
      </c>
      <c r="N161" s="24">
        <f>+Ejecución!M781</f>
        <v>0</v>
      </c>
      <c r="O161" s="24">
        <f>+Ejecución!N781</f>
        <v>0</v>
      </c>
      <c r="P161" s="24">
        <f>+Ejecución!O781</f>
        <v>0</v>
      </c>
      <c r="Q161" s="14">
        <f t="shared" si="5"/>
        <v>0</v>
      </c>
    </row>
    <row r="162" spans="2:17" ht="12.75">
      <c r="B162" s="2" t="str">
        <f>+Ejecución!A782</f>
        <v>2410701020102</v>
      </c>
      <c r="C162" s="2" t="str">
        <f>+Ejecución!B782</f>
        <v>Intereses</v>
      </c>
      <c r="D162" s="24">
        <f>+Ejecución!C782</f>
        <v>5188574</v>
      </c>
      <c r="E162" s="24">
        <f>+Ejecución!D782</f>
        <v>0</v>
      </c>
      <c r="F162" s="24">
        <f>+Ejecución!E782</f>
        <v>0</v>
      </c>
      <c r="G162" s="24">
        <f>+Ejecución!F782</f>
        <v>0</v>
      </c>
      <c r="H162" s="24">
        <f>+Ejecución!G782</f>
        <v>0</v>
      </c>
      <c r="I162" s="24">
        <f>+Ejecución!H782</f>
        <v>5188574</v>
      </c>
      <c r="J162" s="24">
        <f>+Ejecución!I782</f>
        <v>0</v>
      </c>
      <c r="K162" s="24">
        <f>+Ejecución!J782</f>
        <v>5188574</v>
      </c>
      <c r="L162" s="24">
        <f>+Ejecución!K782</f>
        <v>0</v>
      </c>
      <c r="M162" s="24">
        <f>+Ejecución!L782</f>
        <v>0</v>
      </c>
      <c r="N162" s="24">
        <f>+Ejecución!M782</f>
        <v>0</v>
      </c>
      <c r="O162" s="24">
        <f>+Ejecución!N782</f>
        <v>0</v>
      </c>
      <c r="P162" s="24">
        <f>+Ejecución!O782</f>
        <v>0</v>
      </c>
      <c r="Q162" s="14">
        <f t="shared" si="5"/>
        <v>0</v>
      </c>
    </row>
    <row r="163" spans="2:17" s="20" customFormat="1" ht="22.5">
      <c r="B163" s="21" t="str">
        <f>+Ejecución!A783</f>
        <v>241070103</v>
      </c>
      <c r="C163" s="21" t="str">
        <f>+Ejecución!B783</f>
        <v>INVERSION AGUA POTABLE Y SANEAMIENTO BÁSICO  MUNICIPIOS DESCERTIFICADOS - RESERVA LEY 819</v>
      </c>
      <c r="D163" s="34">
        <f>+Ejecución!C783</f>
        <v>0</v>
      </c>
      <c r="E163" s="34">
        <f>+Ejecución!D783</f>
        <v>8149324</v>
      </c>
      <c r="F163" s="34">
        <f>+Ejecución!E783</f>
        <v>0</v>
      </c>
      <c r="G163" s="34">
        <f>+Ejecución!F783</f>
        <v>0</v>
      </c>
      <c r="H163" s="34">
        <f>+Ejecución!G783</f>
        <v>0</v>
      </c>
      <c r="I163" s="34">
        <f>+Ejecución!H783</f>
        <v>8149324</v>
      </c>
      <c r="J163" s="34">
        <f>+Ejecución!I783</f>
        <v>8149324</v>
      </c>
      <c r="K163" s="34">
        <f>+Ejecución!J783</f>
        <v>0</v>
      </c>
      <c r="L163" s="34">
        <f>+Ejecución!K783</f>
        <v>8149324</v>
      </c>
      <c r="M163" s="34">
        <f>+Ejecución!L783</f>
        <v>0</v>
      </c>
      <c r="N163" s="34">
        <f>+Ejecución!M783</f>
        <v>0</v>
      </c>
      <c r="O163" s="34">
        <f>+Ejecución!N783</f>
        <v>0</v>
      </c>
      <c r="P163" s="34">
        <f>+Ejecución!O783</f>
        <v>0</v>
      </c>
      <c r="Q163" s="23">
        <f t="shared" si="5"/>
        <v>1</v>
      </c>
    </row>
    <row r="164" spans="2:17" ht="12.75">
      <c r="B164" s="2" t="str">
        <f>+Ejecución!A784</f>
        <v>24107010301</v>
      </c>
      <c r="C164" s="2" t="str">
        <f>+Ejecución!B784</f>
        <v>Rerserva Presupuestal - Ley 819</v>
      </c>
      <c r="D164" s="24">
        <f>+Ejecución!C784</f>
        <v>0</v>
      </c>
      <c r="E164" s="24">
        <f>+Ejecución!D784</f>
        <v>8149324</v>
      </c>
      <c r="F164" s="24">
        <f>+Ejecución!E784</f>
        <v>0</v>
      </c>
      <c r="G164" s="24">
        <f>+Ejecución!F784</f>
        <v>0</v>
      </c>
      <c r="H164" s="24">
        <f>+Ejecución!G784</f>
        <v>0</v>
      </c>
      <c r="I164" s="24">
        <f>+Ejecución!H784</f>
        <v>8149324</v>
      </c>
      <c r="J164" s="24">
        <f>+Ejecución!I784</f>
        <v>8149324</v>
      </c>
      <c r="K164" s="24">
        <f>+Ejecución!J784</f>
        <v>0</v>
      </c>
      <c r="L164" s="24">
        <f>+Ejecución!K784</f>
        <v>8149324</v>
      </c>
      <c r="M164" s="24">
        <f>+Ejecución!L784</f>
        <v>0</v>
      </c>
      <c r="N164" s="24">
        <f>+Ejecución!M784</f>
        <v>0</v>
      </c>
      <c r="O164" s="24">
        <f>+Ejecución!N784</f>
        <v>0</v>
      </c>
      <c r="P164" s="24">
        <f>+Ejecución!O784</f>
        <v>0</v>
      </c>
      <c r="Q164" s="14">
        <f t="shared" si="5"/>
        <v>1</v>
      </c>
    </row>
    <row r="165" spans="2:17" s="20" customFormat="1" ht="33.75">
      <c r="B165" s="21" t="str">
        <f>+Ejecución!A785</f>
        <v>241070104</v>
      </c>
      <c r="C165" s="21" t="str">
        <f>+Ejecución!B785</f>
        <v>INVERSION AGUA POTABLE Y SANEAMIENTO BASICO MUNICIPIOS  DESCERTIFICADOS- RECURSOS DEL BALANCE</v>
      </c>
      <c r="D165" s="34">
        <f>+Ejecución!C785</f>
        <v>0</v>
      </c>
      <c r="E165" s="34">
        <f>+Ejecución!D785</f>
        <v>571390980</v>
      </c>
      <c r="F165" s="34">
        <f>+Ejecución!E785</f>
        <v>0</v>
      </c>
      <c r="G165" s="34">
        <f>+Ejecución!F785</f>
        <v>0</v>
      </c>
      <c r="H165" s="34">
        <f>+Ejecución!G785</f>
        <v>0</v>
      </c>
      <c r="I165" s="34">
        <f>+Ejecución!H785</f>
        <v>571390980</v>
      </c>
      <c r="J165" s="34">
        <f>+Ejecución!I785</f>
        <v>0</v>
      </c>
      <c r="K165" s="34">
        <f>+Ejecución!J785</f>
        <v>571390980</v>
      </c>
      <c r="L165" s="34">
        <f>+Ejecución!K785</f>
        <v>0</v>
      </c>
      <c r="M165" s="34">
        <f>+Ejecución!L785</f>
        <v>0</v>
      </c>
      <c r="N165" s="34">
        <f>+Ejecución!M785</f>
        <v>0</v>
      </c>
      <c r="O165" s="34">
        <f>+Ejecución!N785</f>
        <v>0</v>
      </c>
      <c r="P165" s="34">
        <f>+Ejecución!O785</f>
        <v>0</v>
      </c>
      <c r="Q165" s="23">
        <f t="shared" si="5"/>
        <v>0</v>
      </c>
    </row>
    <row r="166" spans="2:17" ht="12.75">
      <c r="B166" s="2" t="str">
        <f>+Ejecución!A786</f>
        <v>24107010401</v>
      </c>
      <c r="C166" s="2" t="str">
        <f>+Ejecución!B786</f>
        <v>Recursos del Balance.</v>
      </c>
      <c r="D166" s="24">
        <f>+Ejecución!C786</f>
        <v>0</v>
      </c>
      <c r="E166" s="24">
        <f>+Ejecución!D786</f>
        <v>571390980</v>
      </c>
      <c r="F166" s="24">
        <f>+Ejecución!E786</f>
        <v>0</v>
      </c>
      <c r="G166" s="24">
        <f>+Ejecución!F786</f>
        <v>0</v>
      </c>
      <c r="H166" s="24">
        <f>+Ejecución!G786</f>
        <v>0</v>
      </c>
      <c r="I166" s="24">
        <f>+Ejecución!H786</f>
        <v>571390980</v>
      </c>
      <c r="J166" s="24">
        <f>+Ejecución!I786</f>
        <v>0</v>
      </c>
      <c r="K166" s="24">
        <f>+Ejecución!J786</f>
        <v>571390980</v>
      </c>
      <c r="L166" s="24">
        <f>+Ejecución!K786</f>
        <v>0</v>
      </c>
      <c r="M166" s="24">
        <f>+Ejecución!L786</f>
        <v>0</v>
      </c>
      <c r="N166" s="24">
        <f>+Ejecución!M786</f>
        <v>0</v>
      </c>
      <c r="O166" s="24">
        <f>+Ejecución!N786</f>
        <v>0</v>
      </c>
      <c r="P166" s="24">
        <f>+Ejecución!O786</f>
        <v>0</v>
      </c>
      <c r="Q166" s="14">
        <f t="shared" si="5"/>
        <v>0</v>
      </c>
    </row>
    <row r="167" spans="2:17" s="20" customFormat="1" ht="12.75">
      <c r="B167" s="21" t="str">
        <f>+Ejecución!A787</f>
        <v>24108</v>
      </c>
      <c r="C167" s="21" t="str">
        <f>+Ejecución!B787</f>
        <v>MUNICIPIO DE ANCUYA</v>
      </c>
      <c r="D167" s="34">
        <f>+Ejecución!C787</f>
        <v>381482533</v>
      </c>
      <c r="E167" s="34">
        <f>+Ejecución!D787</f>
        <v>42084747</v>
      </c>
      <c r="F167" s="34">
        <f>+Ejecución!E787</f>
        <v>0</v>
      </c>
      <c r="G167" s="34">
        <f>+Ejecución!F787</f>
        <v>0</v>
      </c>
      <c r="H167" s="34">
        <f>+Ejecución!G787</f>
        <v>0</v>
      </c>
      <c r="I167" s="34">
        <f>+Ejecución!H787</f>
        <v>423567280</v>
      </c>
      <c r="J167" s="34">
        <f>+Ejecución!I787</f>
        <v>0</v>
      </c>
      <c r="K167" s="34">
        <f>+Ejecución!J787</f>
        <v>423567280</v>
      </c>
      <c r="L167" s="34">
        <f>+Ejecución!K787</f>
        <v>0</v>
      </c>
      <c r="M167" s="34">
        <f>+Ejecución!L787</f>
        <v>0</v>
      </c>
      <c r="N167" s="34">
        <f>+Ejecución!M787</f>
        <v>0</v>
      </c>
      <c r="O167" s="34">
        <f>+Ejecución!N787</f>
        <v>0</v>
      </c>
      <c r="P167" s="34">
        <f>+Ejecución!O787</f>
        <v>0</v>
      </c>
      <c r="Q167" s="23">
        <f t="shared" si="5"/>
        <v>0</v>
      </c>
    </row>
    <row r="168" spans="2:17" s="20" customFormat="1" ht="12.75">
      <c r="B168" s="21" t="str">
        <f>+Ejecución!A788</f>
        <v>2410801</v>
      </c>
      <c r="C168" s="21" t="str">
        <f>+Ejecución!B788</f>
        <v>MUNICIPIOS DESCERTIFICADOS</v>
      </c>
      <c r="D168" s="34">
        <f>+Ejecución!C788</f>
        <v>381482533</v>
      </c>
      <c r="E168" s="34">
        <f>+Ejecución!D788</f>
        <v>42084747</v>
      </c>
      <c r="F168" s="34">
        <f>+Ejecución!E788</f>
        <v>0</v>
      </c>
      <c r="G168" s="34">
        <f>+Ejecución!F788</f>
        <v>0</v>
      </c>
      <c r="H168" s="34">
        <f>+Ejecución!G788</f>
        <v>0</v>
      </c>
      <c r="I168" s="34">
        <f>+Ejecución!H788</f>
        <v>423567280</v>
      </c>
      <c r="J168" s="34">
        <f>+Ejecución!I788</f>
        <v>0</v>
      </c>
      <c r="K168" s="34">
        <f>+Ejecución!J788</f>
        <v>423567280</v>
      </c>
      <c r="L168" s="34">
        <f>+Ejecución!K788</f>
        <v>0</v>
      </c>
      <c r="M168" s="34">
        <f>+Ejecución!L788</f>
        <v>0</v>
      </c>
      <c r="N168" s="34">
        <f>+Ejecución!M788</f>
        <v>0</v>
      </c>
      <c r="O168" s="34">
        <f>+Ejecución!N788</f>
        <v>0</v>
      </c>
      <c r="P168" s="34">
        <f>+Ejecución!O788</f>
        <v>0</v>
      </c>
      <c r="Q168" s="23">
        <f t="shared" si="5"/>
        <v>0</v>
      </c>
    </row>
    <row r="169" spans="2:17" s="20" customFormat="1" ht="22.5">
      <c r="B169" s="21" t="str">
        <f>+Ejecución!A789</f>
        <v>241080101</v>
      </c>
      <c r="C169" s="21" t="str">
        <f>+Ejecución!B789</f>
        <v>INVERSION AGUA POTABLE Y SANEAMIENTO BASICO MUNICIPIOS DESCERTIFICADOS - VIGENCIA</v>
      </c>
      <c r="D169" s="34">
        <f>+Ejecución!C789</f>
        <v>381482533</v>
      </c>
      <c r="E169" s="34">
        <f>+Ejecución!D789</f>
        <v>0</v>
      </c>
      <c r="F169" s="34">
        <f>+Ejecución!E789</f>
        <v>0</v>
      </c>
      <c r="G169" s="34">
        <f>+Ejecución!F789</f>
        <v>0</v>
      </c>
      <c r="H169" s="34">
        <f>+Ejecución!G789</f>
        <v>0</v>
      </c>
      <c r="I169" s="34">
        <f>+Ejecución!H789</f>
        <v>381482533</v>
      </c>
      <c r="J169" s="34">
        <f>+Ejecución!I789</f>
        <v>0</v>
      </c>
      <c r="K169" s="34">
        <f>+Ejecución!J789</f>
        <v>381482533</v>
      </c>
      <c r="L169" s="34">
        <f>+Ejecución!K789</f>
        <v>0</v>
      </c>
      <c r="M169" s="34">
        <f>+Ejecución!L789</f>
        <v>0</v>
      </c>
      <c r="N169" s="34">
        <f>+Ejecución!M789</f>
        <v>0</v>
      </c>
      <c r="O169" s="34">
        <f>+Ejecución!N789</f>
        <v>0</v>
      </c>
      <c r="P169" s="34">
        <f>+Ejecución!O789</f>
        <v>0</v>
      </c>
      <c r="Q169" s="23">
        <f t="shared" si="5"/>
        <v>0</v>
      </c>
    </row>
    <row r="170" spans="2:17" s="20" customFormat="1" ht="12.75">
      <c r="B170" s="21" t="str">
        <f>+Ejecución!A790</f>
        <v>24108010101</v>
      </c>
      <c r="C170" s="21" t="str">
        <f>+Ejecución!B790</f>
        <v>SERVICIO ACUEDUCTO</v>
      </c>
      <c r="D170" s="34">
        <f>+Ejecución!C790</f>
        <v>136057378</v>
      </c>
      <c r="E170" s="34">
        <f>+Ejecución!D790</f>
        <v>0</v>
      </c>
      <c r="F170" s="34">
        <f>+Ejecución!E790</f>
        <v>0</v>
      </c>
      <c r="G170" s="34">
        <f>+Ejecución!F790</f>
        <v>0</v>
      </c>
      <c r="H170" s="34">
        <f>+Ejecución!G790</f>
        <v>0</v>
      </c>
      <c r="I170" s="34">
        <f>+Ejecución!H790</f>
        <v>136057378</v>
      </c>
      <c r="J170" s="34">
        <f>+Ejecución!I790</f>
        <v>0</v>
      </c>
      <c r="K170" s="34">
        <f>+Ejecución!J790</f>
        <v>136057378</v>
      </c>
      <c r="L170" s="34">
        <f>+Ejecución!K790</f>
        <v>0</v>
      </c>
      <c r="M170" s="34">
        <f>+Ejecución!L790</f>
        <v>0</v>
      </c>
      <c r="N170" s="34">
        <f>+Ejecución!M790</f>
        <v>0</v>
      </c>
      <c r="O170" s="34">
        <f>+Ejecución!N790</f>
        <v>0</v>
      </c>
      <c r="P170" s="34">
        <f>+Ejecución!O790</f>
        <v>0</v>
      </c>
      <c r="Q170" s="23">
        <f t="shared" si="5"/>
        <v>0</v>
      </c>
    </row>
    <row r="171" spans="2:17" ht="12.75">
      <c r="B171" s="2" t="str">
        <f>+Ejecución!A791</f>
        <v>2410801010101</v>
      </c>
      <c r="C171" s="2" t="str">
        <f>+Ejecución!B791</f>
        <v>Acueducto-captación</v>
      </c>
      <c r="D171" s="24">
        <f>+Ejecución!C791</f>
        <v>20000000</v>
      </c>
      <c r="E171" s="24">
        <f>+Ejecución!D791</f>
        <v>0</v>
      </c>
      <c r="F171" s="24">
        <f>+Ejecución!E791</f>
        <v>0</v>
      </c>
      <c r="G171" s="24">
        <f>+Ejecución!F791</f>
        <v>0</v>
      </c>
      <c r="H171" s="24">
        <f>+Ejecución!G791</f>
        <v>0</v>
      </c>
      <c r="I171" s="24">
        <f>+Ejecución!H791</f>
        <v>20000000</v>
      </c>
      <c r="J171" s="24">
        <f>+Ejecución!I791</f>
        <v>0</v>
      </c>
      <c r="K171" s="24">
        <f>+Ejecución!J791</f>
        <v>20000000</v>
      </c>
      <c r="L171" s="24">
        <f>+Ejecución!K791</f>
        <v>0</v>
      </c>
      <c r="M171" s="24">
        <f>+Ejecución!L791</f>
        <v>0</v>
      </c>
      <c r="N171" s="24">
        <f>+Ejecución!M791</f>
        <v>0</v>
      </c>
      <c r="O171" s="24">
        <f>+Ejecución!N791</f>
        <v>0</v>
      </c>
      <c r="P171" s="24">
        <f>+Ejecución!O791</f>
        <v>0</v>
      </c>
      <c r="Q171" s="14">
        <f t="shared" si="5"/>
        <v>0</v>
      </c>
    </row>
    <row r="172" spans="2:17" ht="12.75">
      <c r="B172" s="2" t="str">
        <f>+Ejecución!A792</f>
        <v>2410801010102</v>
      </c>
      <c r="C172" s="2" t="str">
        <f>+Ejecución!B792</f>
        <v>Acueducto- aducción</v>
      </c>
      <c r="D172" s="24">
        <f>+Ejecución!C792</f>
        <v>1000</v>
      </c>
      <c r="E172" s="24">
        <f>+Ejecución!D792</f>
        <v>0</v>
      </c>
      <c r="F172" s="24">
        <f>+Ejecución!E792</f>
        <v>0</v>
      </c>
      <c r="G172" s="24">
        <f>+Ejecución!F792</f>
        <v>0</v>
      </c>
      <c r="H172" s="24">
        <f>+Ejecución!G792</f>
        <v>0</v>
      </c>
      <c r="I172" s="24">
        <f>+Ejecución!H792</f>
        <v>1000</v>
      </c>
      <c r="J172" s="24">
        <f>+Ejecución!I792</f>
        <v>0</v>
      </c>
      <c r="K172" s="24">
        <f>+Ejecución!J792</f>
        <v>1000</v>
      </c>
      <c r="L172" s="24">
        <f>+Ejecución!K792</f>
        <v>0</v>
      </c>
      <c r="M172" s="24">
        <f>+Ejecución!L792</f>
        <v>0</v>
      </c>
      <c r="N172" s="24">
        <f>+Ejecución!M792</f>
        <v>0</v>
      </c>
      <c r="O172" s="24">
        <f>+Ejecución!N792</f>
        <v>0</v>
      </c>
      <c r="P172" s="24">
        <f>+Ejecución!O792</f>
        <v>0</v>
      </c>
      <c r="Q172" s="14">
        <f t="shared" si="5"/>
        <v>0</v>
      </c>
    </row>
    <row r="173" spans="2:17" ht="12.75">
      <c r="B173" s="2" t="str">
        <f>+Ejecución!A793</f>
        <v>2410801010103</v>
      </c>
      <c r="C173" s="2" t="str">
        <f>+Ejecución!B793</f>
        <v>Acueducto- almacenamiento</v>
      </c>
      <c r="D173" s="24">
        <f>+Ejecución!C793</f>
        <v>10000000</v>
      </c>
      <c r="E173" s="24">
        <f>+Ejecución!D793</f>
        <v>0</v>
      </c>
      <c r="F173" s="24">
        <f>+Ejecución!E793</f>
        <v>0</v>
      </c>
      <c r="G173" s="24">
        <f>+Ejecución!F793</f>
        <v>0</v>
      </c>
      <c r="H173" s="24">
        <f>+Ejecución!G793</f>
        <v>0</v>
      </c>
      <c r="I173" s="24">
        <f>+Ejecución!H793</f>
        <v>10000000</v>
      </c>
      <c r="J173" s="24">
        <f>+Ejecución!I793</f>
        <v>0</v>
      </c>
      <c r="K173" s="24">
        <f>+Ejecución!J793</f>
        <v>10000000</v>
      </c>
      <c r="L173" s="24">
        <f>+Ejecución!K793</f>
        <v>0</v>
      </c>
      <c r="M173" s="24">
        <f>+Ejecución!L793</f>
        <v>0</v>
      </c>
      <c r="N173" s="24">
        <f>+Ejecución!M793</f>
        <v>0</v>
      </c>
      <c r="O173" s="24">
        <f>+Ejecución!N793</f>
        <v>0</v>
      </c>
      <c r="P173" s="24">
        <f>+Ejecución!O793</f>
        <v>0</v>
      </c>
      <c r="Q173" s="14">
        <f t="shared" si="5"/>
        <v>0</v>
      </c>
    </row>
    <row r="174" spans="2:17" ht="12.75">
      <c r="B174" s="2" t="str">
        <f>+Ejecución!A794</f>
        <v>2410801010104</v>
      </c>
      <c r="C174" s="2" t="str">
        <f>+Ejecución!B794</f>
        <v>Acueducto- tratamiento</v>
      </c>
      <c r="D174" s="24">
        <f>+Ejecución!C794</f>
        <v>30000000</v>
      </c>
      <c r="E174" s="24">
        <f>+Ejecución!D794</f>
        <v>0</v>
      </c>
      <c r="F174" s="24">
        <f>+Ejecución!E794</f>
        <v>0</v>
      </c>
      <c r="G174" s="24">
        <f>+Ejecución!F794</f>
        <v>0</v>
      </c>
      <c r="H174" s="24">
        <f>+Ejecución!G794</f>
        <v>0</v>
      </c>
      <c r="I174" s="24">
        <f>+Ejecución!H794</f>
        <v>30000000</v>
      </c>
      <c r="J174" s="24">
        <f>+Ejecución!I794</f>
        <v>0</v>
      </c>
      <c r="K174" s="24">
        <f>+Ejecución!J794</f>
        <v>30000000</v>
      </c>
      <c r="L174" s="24">
        <f>+Ejecución!K794</f>
        <v>0</v>
      </c>
      <c r="M174" s="24">
        <f>+Ejecución!L794</f>
        <v>0</v>
      </c>
      <c r="N174" s="24">
        <f>+Ejecución!M794</f>
        <v>0</v>
      </c>
      <c r="O174" s="24">
        <f>+Ejecución!N794</f>
        <v>0</v>
      </c>
      <c r="P174" s="24">
        <f>+Ejecución!O794</f>
        <v>0</v>
      </c>
      <c r="Q174" s="14">
        <f t="shared" si="5"/>
        <v>0</v>
      </c>
    </row>
    <row r="175" spans="2:17" ht="12.75">
      <c r="B175" s="2" t="str">
        <f>+Ejecución!A795</f>
        <v>2410801010105</v>
      </c>
      <c r="C175" s="2" t="str">
        <f>+Ejecución!B795</f>
        <v>Acueducto- conducción</v>
      </c>
      <c r="D175" s="24">
        <f>+Ejecución!C795</f>
        <v>20000000</v>
      </c>
      <c r="E175" s="24">
        <f>+Ejecución!D795</f>
        <v>0</v>
      </c>
      <c r="F175" s="24">
        <f>+Ejecución!E795</f>
        <v>0</v>
      </c>
      <c r="G175" s="24">
        <f>+Ejecución!F795</f>
        <v>0</v>
      </c>
      <c r="H175" s="24">
        <f>+Ejecución!G795</f>
        <v>0</v>
      </c>
      <c r="I175" s="24">
        <f>+Ejecución!H795</f>
        <v>20000000</v>
      </c>
      <c r="J175" s="24">
        <f>+Ejecución!I795</f>
        <v>0</v>
      </c>
      <c r="K175" s="24">
        <f>+Ejecución!J795</f>
        <v>20000000</v>
      </c>
      <c r="L175" s="24">
        <f>+Ejecución!K795</f>
        <v>0</v>
      </c>
      <c r="M175" s="24">
        <f>+Ejecución!L795</f>
        <v>0</v>
      </c>
      <c r="N175" s="24">
        <f>+Ejecución!M795</f>
        <v>0</v>
      </c>
      <c r="O175" s="24">
        <f>+Ejecución!N795</f>
        <v>0</v>
      </c>
      <c r="P175" s="24">
        <f>+Ejecución!O795</f>
        <v>0</v>
      </c>
      <c r="Q175" s="14">
        <f t="shared" si="5"/>
        <v>0</v>
      </c>
    </row>
    <row r="176" spans="2:17" ht="12.75">
      <c r="B176" s="2" t="str">
        <f>+Ejecución!A796</f>
        <v>2410801010106</v>
      </c>
      <c r="C176" s="2" t="str">
        <f>+Ejecución!B796</f>
        <v>Acueducto-distribución</v>
      </c>
      <c r="D176" s="24">
        <f>+Ejecución!C796</f>
        <v>10000000</v>
      </c>
      <c r="E176" s="24">
        <f>+Ejecución!D796</f>
        <v>0</v>
      </c>
      <c r="F176" s="24">
        <f>+Ejecución!E796</f>
        <v>0</v>
      </c>
      <c r="G176" s="24">
        <f>+Ejecución!F796</f>
        <v>0</v>
      </c>
      <c r="H176" s="24">
        <f>+Ejecución!G796</f>
        <v>0</v>
      </c>
      <c r="I176" s="24">
        <f>+Ejecución!H796</f>
        <v>10000000</v>
      </c>
      <c r="J176" s="24">
        <f>+Ejecución!I796</f>
        <v>0</v>
      </c>
      <c r="K176" s="24">
        <f>+Ejecución!J796</f>
        <v>10000000</v>
      </c>
      <c r="L176" s="24">
        <f>+Ejecución!K796</f>
        <v>0</v>
      </c>
      <c r="M176" s="24">
        <f>+Ejecución!L796</f>
        <v>0</v>
      </c>
      <c r="N176" s="24">
        <f>+Ejecución!M796</f>
        <v>0</v>
      </c>
      <c r="O176" s="24">
        <f>+Ejecución!N796</f>
        <v>0</v>
      </c>
      <c r="P176" s="24">
        <f>+Ejecución!O796</f>
        <v>0</v>
      </c>
      <c r="Q176" s="14">
        <f t="shared" si="5"/>
        <v>0</v>
      </c>
    </row>
    <row r="177" spans="2:17" ht="12.75">
      <c r="B177" s="2" t="str">
        <f>+Ejecución!A797</f>
        <v>2410801010107</v>
      </c>
      <c r="C177" s="2" t="str">
        <f>+Ejecución!B797</f>
        <v>Acueducto-preinversiones, estudios</v>
      </c>
      <c r="D177" s="24">
        <f>+Ejecución!C797</f>
        <v>10000000</v>
      </c>
      <c r="E177" s="24">
        <f>+Ejecución!D797</f>
        <v>0</v>
      </c>
      <c r="F177" s="24">
        <f>+Ejecución!E797</f>
        <v>0</v>
      </c>
      <c r="G177" s="24">
        <f>+Ejecución!F797</f>
        <v>0</v>
      </c>
      <c r="H177" s="24">
        <f>+Ejecución!G797</f>
        <v>0</v>
      </c>
      <c r="I177" s="24">
        <f>+Ejecución!H797</f>
        <v>10000000</v>
      </c>
      <c r="J177" s="24">
        <f>+Ejecución!I797</f>
        <v>0</v>
      </c>
      <c r="K177" s="24">
        <f>+Ejecución!J797</f>
        <v>10000000</v>
      </c>
      <c r="L177" s="24">
        <f>+Ejecución!K797</f>
        <v>0</v>
      </c>
      <c r="M177" s="24">
        <f>+Ejecución!L797</f>
        <v>0</v>
      </c>
      <c r="N177" s="24">
        <f>+Ejecución!M797</f>
        <v>0</v>
      </c>
      <c r="O177" s="24">
        <f>+Ejecución!N797</f>
        <v>0</v>
      </c>
      <c r="P177" s="24">
        <f>+Ejecución!O797</f>
        <v>0</v>
      </c>
      <c r="Q177" s="14">
        <f t="shared" si="5"/>
        <v>0</v>
      </c>
    </row>
    <row r="178" spans="2:17" ht="12.75">
      <c r="B178" s="2" t="str">
        <f>+Ejecución!A798</f>
        <v>2410801010108</v>
      </c>
      <c r="C178" s="2" t="str">
        <f>+Ejecución!B798</f>
        <v>Acueducto-interventoría</v>
      </c>
      <c r="D178" s="24">
        <f>+Ejecución!C798</f>
        <v>1000</v>
      </c>
      <c r="E178" s="24">
        <f>+Ejecución!D798</f>
        <v>0</v>
      </c>
      <c r="F178" s="24">
        <f>+Ejecución!E798</f>
        <v>0</v>
      </c>
      <c r="G178" s="24">
        <f>+Ejecución!F798</f>
        <v>0</v>
      </c>
      <c r="H178" s="24">
        <f>+Ejecución!G798</f>
        <v>0</v>
      </c>
      <c r="I178" s="24">
        <f>+Ejecución!H798</f>
        <v>1000</v>
      </c>
      <c r="J178" s="24">
        <f>+Ejecución!I798</f>
        <v>0</v>
      </c>
      <c r="K178" s="24">
        <f>+Ejecución!J798</f>
        <v>1000</v>
      </c>
      <c r="L178" s="24">
        <f>+Ejecución!K798</f>
        <v>0</v>
      </c>
      <c r="M178" s="24">
        <f>+Ejecución!L798</f>
        <v>0</v>
      </c>
      <c r="N178" s="24">
        <f>+Ejecución!M798</f>
        <v>0</v>
      </c>
      <c r="O178" s="24">
        <f>+Ejecución!N798</f>
        <v>0</v>
      </c>
      <c r="P178" s="24">
        <f>+Ejecución!O798</f>
        <v>0</v>
      </c>
      <c r="Q178" s="14">
        <f t="shared" si="5"/>
        <v>0</v>
      </c>
    </row>
    <row r="179" spans="2:17" ht="33.75">
      <c r="B179" s="2" t="str">
        <f>+Ejecución!A799</f>
        <v>2410801010109</v>
      </c>
      <c r="C179" s="2" t="str">
        <f>+Ejecución!B799</f>
        <v>Acueducto- formulación, implementación y acciones de fortalecimiento para la administración y operación de los servicios.</v>
      </c>
      <c r="D179" s="24">
        <f>+Ejecución!C799</f>
        <v>20000000</v>
      </c>
      <c r="E179" s="24">
        <f>+Ejecución!D799</f>
        <v>0</v>
      </c>
      <c r="F179" s="24">
        <f>+Ejecución!E799</f>
        <v>0</v>
      </c>
      <c r="G179" s="24">
        <f>+Ejecución!F799</f>
        <v>0</v>
      </c>
      <c r="H179" s="24">
        <f>+Ejecución!G799</f>
        <v>0</v>
      </c>
      <c r="I179" s="24">
        <f>+Ejecución!H799</f>
        <v>20000000</v>
      </c>
      <c r="J179" s="24">
        <f>+Ejecución!I799</f>
        <v>0</v>
      </c>
      <c r="K179" s="24">
        <f>+Ejecución!J799</f>
        <v>20000000</v>
      </c>
      <c r="L179" s="24">
        <f>+Ejecución!K799</f>
        <v>0</v>
      </c>
      <c r="M179" s="24">
        <f>+Ejecución!L799</f>
        <v>0</v>
      </c>
      <c r="N179" s="24">
        <f>+Ejecución!M799</f>
        <v>0</v>
      </c>
      <c r="O179" s="24">
        <f>+Ejecución!N799</f>
        <v>0</v>
      </c>
      <c r="P179" s="24">
        <f>+Ejecución!O799</f>
        <v>0</v>
      </c>
      <c r="Q179" s="14">
        <f t="shared" si="5"/>
        <v>0</v>
      </c>
    </row>
    <row r="180" spans="2:17" ht="12.75">
      <c r="B180" s="2" t="str">
        <f>+Ejecución!A800</f>
        <v>2410801010110</v>
      </c>
      <c r="C180" s="2" t="str">
        <f>+Ejecución!B800</f>
        <v>Acueducto- subsidios</v>
      </c>
      <c r="D180" s="24">
        <f>+Ejecución!C800</f>
        <v>16055378</v>
      </c>
      <c r="E180" s="24">
        <f>+Ejecución!D800</f>
        <v>0</v>
      </c>
      <c r="F180" s="24">
        <f>+Ejecución!E800</f>
        <v>0</v>
      </c>
      <c r="G180" s="24">
        <f>+Ejecución!F800</f>
        <v>0</v>
      </c>
      <c r="H180" s="24">
        <f>+Ejecución!G800</f>
        <v>0</v>
      </c>
      <c r="I180" s="24">
        <f>+Ejecución!H800</f>
        <v>16055378</v>
      </c>
      <c r="J180" s="24">
        <f>+Ejecución!I800</f>
        <v>0</v>
      </c>
      <c r="K180" s="24">
        <f>+Ejecución!J800</f>
        <v>16055378</v>
      </c>
      <c r="L180" s="24">
        <f>+Ejecución!K800</f>
        <v>0</v>
      </c>
      <c r="M180" s="24">
        <f>+Ejecución!L800</f>
        <v>0</v>
      </c>
      <c r="N180" s="24">
        <f>+Ejecución!M800</f>
        <v>0</v>
      </c>
      <c r="O180" s="24">
        <f>+Ejecución!N800</f>
        <v>0</v>
      </c>
      <c r="P180" s="24">
        <f>+Ejecución!O800</f>
        <v>0</v>
      </c>
      <c r="Q180" s="14">
        <f t="shared" si="5"/>
        <v>0</v>
      </c>
    </row>
    <row r="181" spans="2:17" s="20" customFormat="1" ht="12.75">
      <c r="B181" s="21" t="str">
        <f>+Ejecución!A801</f>
        <v>24108010102</v>
      </c>
      <c r="C181" s="21" t="str">
        <f>+Ejecución!B801</f>
        <v>SERVICIO DE ALCANTARILLADO</v>
      </c>
      <c r="D181" s="34">
        <f>+Ejecución!C801</f>
        <v>71105910</v>
      </c>
      <c r="E181" s="34">
        <f>+Ejecución!D801</f>
        <v>0</v>
      </c>
      <c r="F181" s="34">
        <f>+Ejecución!E801</f>
        <v>0</v>
      </c>
      <c r="G181" s="34">
        <f>+Ejecución!F801</f>
        <v>0</v>
      </c>
      <c r="H181" s="34">
        <f>+Ejecución!G801</f>
        <v>0</v>
      </c>
      <c r="I181" s="34">
        <f>+Ejecución!H801</f>
        <v>71105910</v>
      </c>
      <c r="J181" s="34">
        <f>+Ejecución!I801</f>
        <v>0</v>
      </c>
      <c r="K181" s="34">
        <f>+Ejecución!J801</f>
        <v>71105910</v>
      </c>
      <c r="L181" s="34">
        <f>+Ejecución!K801</f>
        <v>0</v>
      </c>
      <c r="M181" s="34">
        <f>+Ejecución!L801</f>
        <v>0</v>
      </c>
      <c r="N181" s="34">
        <f>+Ejecución!M801</f>
        <v>0</v>
      </c>
      <c r="O181" s="34">
        <f>+Ejecución!N801</f>
        <v>0</v>
      </c>
      <c r="P181" s="34">
        <f>+Ejecución!O801</f>
        <v>0</v>
      </c>
      <c r="Q181" s="23">
        <f t="shared" si="5"/>
        <v>0</v>
      </c>
    </row>
    <row r="182" spans="2:17" ht="12.75">
      <c r="B182" s="2" t="str">
        <f>+Ejecución!A802</f>
        <v>2410801010201</v>
      </c>
      <c r="C182" s="2" t="str">
        <f>+Ejecución!B802</f>
        <v>Alcantarillado- recolección</v>
      </c>
      <c r="D182" s="24">
        <f>+Ejecución!C802</f>
        <v>5000000</v>
      </c>
      <c r="E182" s="24">
        <f>+Ejecución!D802</f>
        <v>0</v>
      </c>
      <c r="F182" s="24">
        <f>+Ejecución!E802</f>
        <v>0</v>
      </c>
      <c r="G182" s="24">
        <f>+Ejecución!F802</f>
        <v>0</v>
      </c>
      <c r="H182" s="24">
        <f>+Ejecución!G802</f>
        <v>0</v>
      </c>
      <c r="I182" s="24">
        <f>+Ejecución!H802</f>
        <v>5000000</v>
      </c>
      <c r="J182" s="24">
        <f>+Ejecución!I802</f>
        <v>0</v>
      </c>
      <c r="K182" s="24">
        <f>+Ejecución!J802</f>
        <v>5000000</v>
      </c>
      <c r="L182" s="24">
        <f>+Ejecución!K802</f>
        <v>0</v>
      </c>
      <c r="M182" s="24">
        <f>+Ejecución!L802</f>
        <v>0</v>
      </c>
      <c r="N182" s="24">
        <f>+Ejecución!M802</f>
        <v>0</v>
      </c>
      <c r="O182" s="24">
        <f>+Ejecución!N802</f>
        <v>0</v>
      </c>
      <c r="P182" s="24">
        <f>+Ejecución!O802</f>
        <v>0</v>
      </c>
      <c r="Q182" s="14">
        <f t="shared" si="5"/>
        <v>0</v>
      </c>
    </row>
    <row r="183" spans="2:17" ht="12.75">
      <c r="B183" s="2" t="str">
        <f>+Ejecución!A803</f>
        <v>2410801010202</v>
      </c>
      <c r="C183" s="2" t="str">
        <f>+Ejecución!B803</f>
        <v>Alcantarillado - transporte</v>
      </c>
      <c r="D183" s="24">
        <f>+Ejecución!C803</f>
        <v>25557410</v>
      </c>
      <c r="E183" s="24">
        <f>+Ejecución!D803</f>
        <v>0</v>
      </c>
      <c r="F183" s="24">
        <f>+Ejecución!E803</f>
        <v>0</v>
      </c>
      <c r="G183" s="24">
        <f>+Ejecución!F803</f>
        <v>0</v>
      </c>
      <c r="H183" s="24">
        <f>+Ejecución!G803</f>
        <v>0</v>
      </c>
      <c r="I183" s="24">
        <f>+Ejecución!H803</f>
        <v>25557410</v>
      </c>
      <c r="J183" s="24">
        <f>+Ejecución!I803</f>
        <v>0</v>
      </c>
      <c r="K183" s="24">
        <f>+Ejecución!J803</f>
        <v>25557410</v>
      </c>
      <c r="L183" s="24">
        <f>+Ejecución!K803</f>
        <v>0</v>
      </c>
      <c r="M183" s="24">
        <f>+Ejecución!L803</f>
        <v>0</v>
      </c>
      <c r="N183" s="24">
        <f>+Ejecución!M803</f>
        <v>0</v>
      </c>
      <c r="O183" s="24">
        <f>+Ejecución!N803</f>
        <v>0</v>
      </c>
      <c r="P183" s="24">
        <f>+Ejecución!O803</f>
        <v>0</v>
      </c>
      <c r="Q183" s="14">
        <f t="shared" si="5"/>
        <v>0</v>
      </c>
    </row>
    <row r="184" spans="2:17" ht="12.75">
      <c r="B184" s="2" t="str">
        <f>+Ejecución!A804</f>
        <v>2410801010203</v>
      </c>
      <c r="C184" s="2" t="str">
        <f>+Ejecución!B804</f>
        <v>Alcantarillado- tratamiento</v>
      </c>
      <c r="D184" s="24">
        <f>+Ejecución!C804</f>
        <v>10000000</v>
      </c>
      <c r="E184" s="24">
        <f>+Ejecución!D804</f>
        <v>0</v>
      </c>
      <c r="F184" s="24">
        <f>+Ejecución!E804</f>
        <v>0</v>
      </c>
      <c r="G184" s="24">
        <f>+Ejecución!F804</f>
        <v>0</v>
      </c>
      <c r="H184" s="24">
        <f>+Ejecución!G804</f>
        <v>0</v>
      </c>
      <c r="I184" s="24">
        <f>+Ejecución!H804</f>
        <v>10000000</v>
      </c>
      <c r="J184" s="24">
        <f>+Ejecución!I804</f>
        <v>0</v>
      </c>
      <c r="K184" s="24">
        <f>+Ejecución!J804</f>
        <v>10000000</v>
      </c>
      <c r="L184" s="24">
        <f>+Ejecución!K804</f>
        <v>0</v>
      </c>
      <c r="M184" s="24">
        <f>+Ejecución!L804</f>
        <v>0</v>
      </c>
      <c r="N184" s="24">
        <f>+Ejecución!M804</f>
        <v>0</v>
      </c>
      <c r="O184" s="24">
        <f>+Ejecución!N804</f>
        <v>0</v>
      </c>
      <c r="P184" s="24">
        <f>+Ejecución!O804</f>
        <v>0</v>
      </c>
      <c r="Q184" s="14">
        <f t="shared" si="5"/>
        <v>0</v>
      </c>
    </row>
    <row r="185" spans="2:17" ht="12.75">
      <c r="B185" s="2" t="str">
        <f>+Ejecución!A805</f>
        <v>2410801010204</v>
      </c>
      <c r="C185" s="2" t="str">
        <f>+Ejecución!B805</f>
        <v>Alcantarillado- descarga</v>
      </c>
      <c r="D185" s="24">
        <f>+Ejecución!C805</f>
        <v>15000000</v>
      </c>
      <c r="E185" s="24">
        <f>+Ejecución!D805</f>
        <v>0</v>
      </c>
      <c r="F185" s="24">
        <f>+Ejecución!E805</f>
        <v>0</v>
      </c>
      <c r="G185" s="24">
        <f>+Ejecución!F805</f>
        <v>0</v>
      </c>
      <c r="H185" s="24">
        <f>+Ejecución!G805</f>
        <v>0</v>
      </c>
      <c r="I185" s="24">
        <f>+Ejecución!H805</f>
        <v>15000000</v>
      </c>
      <c r="J185" s="24">
        <f>+Ejecución!I805</f>
        <v>0</v>
      </c>
      <c r="K185" s="24">
        <f>+Ejecución!J805</f>
        <v>15000000</v>
      </c>
      <c r="L185" s="24">
        <f>+Ejecución!K805</f>
        <v>0</v>
      </c>
      <c r="M185" s="24">
        <f>+Ejecución!L805</f>
        <v>0</v>
      </c>
      <c r="N185" s="24">
        <f>+Ejecución!M805</f>
        <v>0</v>
      </c>
      <c r="O185" s="24">
        <f>+Ejecución!N805</f>
        <v>0</v>
      </c>
      <c r="P185" s="24">
        <f>+Ejecución!O805</f>
        <v>0</v>
      </c>
      <c r="Q185" s="14">
        <f t="shared" si="5"/>
        <v>0</v>
      </c>
    </row>
    <row r="186" spans="2:17" ht="12.75">
      <c r="B186" s="2" t="str">
        <f>+Ejecución!A806</f>
        <v>2410801010205</v>
      </c>
      <c r="C186" s="2" t="str">
        <f>+Ejecución!B806</f>
        <v>Alcantarillado-preinversiones, estudios</v>
      </c>
      <c r="D186" s="24">
        <f>+Ejecución!C806</f>
        <v>10000000</v>
      </c>
      <c r="E186" s="24">
        <f>+Ejecución!D806</f>
        <v>0</v>
      </c>
      <c r="F186" s="24">
        <f>+Ejecución!E806</f>
        <v>0</v>
      </c>
      <c r="G186" s="24">
        <f>+Ejecución!F806</f>
        <v>0</v>
      </c>
      <c r="H186" s="24">
        <f>+Ejecución!G806</f>
        <v>0</v>
      </c>
      <c r="I186" s="24">
        <f>+Ejecución!H806</f>
        <v>10000000</v>
      </c>
      <c r="J186" s="24">
        <f>+Ejecución!I806</f>
        <v>0</v>
      </c>
      <c r="K186" s="24">
        <f>+Ejecución!J806</f>
        <v>10000000</v>
      </c>
      <c r="L186" s="24">
        <f>+Ejecución!K806</f>
        <v>0</v>
      </c>
      <c r="M186" s="24">
        <f>+Ejecución!L806</f>
        <v>0</v>
      </c>
      <c r="N186" s="24">
        <f>+Ejecución!M806</f>
        <v>0</v>
      </c>
      <c r="O186" s="24">
        <f>+Ejecución!N806</f>
        <v>0</v>
      </c>
      <c r="P186" s="24">
        <f>+Ejecución!O806</f>
        <v>0</v>
      </c>
      <c r="Q186" s="14">
        <f t="shared" si="5"/>
        <v>0</v>
      </c>
    </row>
    <row r="187" spans="2:17" ht="12.75">
      <c r="B187" s="2" t="str">
        <f>+Ejecución!A807</f>
        <v>2410801010206</v>
      </c>
      <c r="C187" s="2" t="str">
        <f>+Ejecución!B807</f>
        <v>Alcantarillado-interventoría</v>
      </c>
      <c r="D187" s="24">
        <f>+Ejecución!C807</f>
        <v>1000</v>
      </c>
      <c r="E187" s="24">
        <f>+Ejecución!D807</f>
        <v>0</v>
      </c>
      <c r="F187" s="24">
        <f>+Ejecución!E807</f>
        <v>0</v>
      </c>
      <c r="G187" s="24">
        <f>+Ejecución!F807</f>
        <v>0</v>
      </c>
      <c r="H187" s="24">
        <f>+Ejecución!G807</f>
        <v>0</v>
      </c>
      <c r="I187" s="24">
        <f>+Ejecución!H807</f>
        <v>1000</v>
      </c>
      <c r="J187" s="24">
        <f>+Ejecución!I807</f>
        <v>0</v>
      </c>
      <c r="K187" s="24">
        <f>+Ejecución!J807</f>
        <v>1000</v>
      </c>
      <c r="L187" s="24">
        <f>+Ejecución!K807</f>
        <v>0</v>
      </c>
      <c r="M187" s="24">
        <f>+Ejecución!L807</f>
        <v>0</v>
      </c>
      <c r="N187" s="24">
        <f>+Ejecución!M807</f>
        <v>0</v>
      </c>
      <c r="O187" s="24">
        <f>+Ejecución!N807</f>
        <v>0</v>
      </c>
      <c r="P187" s="24">
        <f>+Ejecución!O807</f>
        <v>0</v>
      </c>
      <c r="Q187" s="14">
        <f t="shared" si="5"/>
        <v>0</v>
      </c>
    </row>
    <row r="188" spans="2:17" ht="12.75">
      <c r="B188" s="2" t="str">
        <f>+Ejecución!A808</f>
        <v>2410801010207</v>
      </c>
      <c r="C188" s="2" t="str">
        <f>+Ejecución!B808</f>
        <v>Alcantarillado- fortalecimiento institucional</v>
      </c>
      <c r="D188" s="24">
        <f>+Ejecución!C808</f>
        <v>1000</v>
      </c>
      <c r="E188" s="24">
        <f>+Ejecución!D808</f>
        <v>0</v>
      </c>
      <c r="F188" s="24">
        <f>+Ejecución!E808</f>
        <v>0</v>
      </c>
      <c r="G188" s="24">
        <f>+Ejecución!F808</f>
        <v>0</v>
      </c>
      <c r="H188" s="24">
        <f>+Ejecución!G808</f>
        <v>0</v>
      </c>
      <c r="I188" s="24">
        <f>+Ejecución!H808</f>
        <v>1000</v>
      </c>
      <c r="J188" s="24">
        <f>+Ejecución!I808</f>
        <v>0</v>
      </c>
      <c r="K188" s="24">
        <f>+Ejecución!J808</f>
        <v>1000</v>
      </c>
      <c r="L188" s="24">
        <f>+Ejecución!K808</f>
        <v>0</v>
      </c>
      <c r="M188" s="24">
        <f>+Ejecución!L808</f>
        <v>0</v>
      </c>
      <c r="N188" s="24">
        <f>+Ejecución!M808</f>
        <v>0</v>
      </c>
      <c r="O188" s="24">
        <f>+Ejecución!N808</f>
        <v>0</v>
      </c>
      <c r="P188" s="24">
        <f>+Ejecución!O808</f>
        <v>0</v>
      </c>
      <c r="Q188" s="14">
        <f t="shared" si="5"/>
        <v>0</v>
      </c>
    </row>
    <row r="189" spans="2:17" ht="12.75">
      <c r="B189" s="2" t="str">
        <f>+Ejecución!A809</f>
        <v>2410801010208</v>
      </c>
      <c r="C189" s="2" t="str">
        <f>+Ejecución!B809</f>
        <v>Alcantarillado- subsidios.</v>
      </c>
      <c r="D189" s="24">
        <f>+Ejecución!C809</f>
        <v>5546500</v>
      </c>
      <c r="E189" s="24">
        <f>+Ejecución!D809</f>
        <v>0</v>
      </c>
      <c r="F189" s="24">
        <f>+Ejecución!E809</f>
        <v>0</v>
      </c>
      <c r="G189" s="24">
        <f>+Ejecución!F809</f>
        <v>0</v>
      </c>
      <c r="H189" s="24">
        <f>+Ejecución!G809</f>
        <v>0</v>
      </c>
      <c r="I189" s="24">
        <f>+Ejecución!H809</f>
        <v>5546500</v>
      </c>
      <c r="J189" s="24">
        <f>+Ejecución!I809</f>
        <v>0</v>
      </c>
      <c r="K189" s="24">
        <f>+Ejecución!J809</f>
        <v>5546500</v>
      </c>
      <c r="L189" s="24">
        <f>+Ejecución!K809</f>
        <v>0</v>
      </c>
      <c r="M189" s="24">
        <f>+Ejecución!L809</f>
        <v>0</v>
      </c>
      <c r="N189" s="24">
        <f>+Ejecución!M809</f>
        <v>0</v>
      </c>
      <c r="O189" s="24">
        <f>+Ejecución!N809</f>
        <v>0</v>
      </c>
      <c r="P189" s="24">
        <f>+Ejecución!O809</f>
        <v>0</v>
      </c>
      <c r="Q189" s="14">
        <f t="shared" si="5"/>
        <v>0</v>
      </c>
    </row>
    <row r="190" spans="2:17" s="20" customFormat="1" ht="12.75">
      <c r="B190" s="21" t="str">
        <f>+Ejecución!A810</f>
        <v>24108010103</v>
      </c>
      <c r="C190" s="21" t="str">
        <f>+Ejecución!B810</f>
        <v>SERVICIO DE ASEO</v>
      </c>
      <c r="D190" s="34">
        <f>+Ejecución!C810</f>
        <v>147618102</v>
      </c>
      <c r="E190" s="34">
        <f>+Ejecución!D810</f>
        <v>0</v>
      </c>
      <c r="F190" s="34">
        <f>+Ejecución!E810</f>
        <v>0</v>
      </c>
      <c r="G190" s="34">
        <f>+Ejecución!F810</f>
        <v>0</v>
      </c>
      <c r="H190" s="34">
        <f>+Ejecución!G810</f>
        <v>0</v>
      </c>
      <c r="I190" s="34">
        <f>+Ejecución!H810</f>
        <v>147618102</v>
      </c>
      <c r="J190" s="34">
        <f>+Ejecución!I810</f>
        <v>0</v>
      </c>
      <c r="K190" s="34">
        <f>+Ejecución!J810</f>
        <v>147618102</v>
      </c>
      <c r="L190" s="34">
        <f>+Ejecución!K810</f>
        <v>0</v>
      </c>
      <c r="M190" s="34">
        <f>+Ejecución!L810</f>
        <v>0</v>
      </c>
      <c r="N190" s="34">
        <f>+Ejecución!M810</f>
        <v>0</v>
      </c>
      <c r="O190" s="34">
        <f>+Ejecución!N810</f>
        <v>0</v>
      </c>
      <c r="P190" s="34">
        <f>+Ejecución!O810</f>
        <v>0</v>
      </c>
      <c r="Q190" s="23">
        <f t="shared" si="5"/>
        <v>0</v>
      </c>
    </row>
    <row r="191" spans="2:17" ht="22.5">
      <c r="B191" s="2" t="str">
        <f>+Ejecución!A811</f>
        <v>2410801010301</v>
      </c>
      <c r="C191" s="2" t="str">
        <f>+Ejecución!B811</f>
        <v>Aseo- proyecto de tratamiento y aprovechamiento de residuos solidos</v>
      </c>
      <c r="D191" s="24">
        <f>+Ejecución!C811</f>
        <v>10000000</v>
      </c>
      <c r="E191" s="24">
        <f>+Ejecución!D811</f>
        <v>0</v>
      </c>
      <c r="F191" s="24">
        <f>+Ejecución!E811</f>
        <v>0</v>
      </c>
      <c r="G191" s="24">
        <f>+Ejecución!F811</f>
        <v>0</v>
      </c>
      <c r="H191" s="24">
        <f>+Ejecución!G811</f>
        <v>0</v>
      </c>
      <c r="I191" s="24">
        <f>+Ejecución!H811</f>
        <v>10000000</v>
      </c>
      <c r="J191" s="24">
        <f>+Ejecución!I811</f>
        <v>0</v>
      </c>
      <c r="K191" s="24">
        <f>+Ejecución!J811</f>
        <v>10000000</v>
      </c>
      <c r="L191" s="24">
        <f>+Ejecución!K811</f>
        <v>0</v>
      </c>
      <c r="M191" s="24">
        <f>+Ejecución!L811</f>
        <v>0</v>
      </c>
      <c r="N191" s="24">
        <f>+Ejecución!M811</f>
        <v>0</v>
      </c>
      <c r="O191" s="24">
        <f>+Ejecución!N811</f>
        <v>0</v>
      </c>
      <c r="P191" s="24">
        <f>+Ejecución!O811</f>
        <v>0</v>
      </c>
      <c r="Q191" s="14">
        <f t="shared" si="5"/>
        <v>0</v>
      </c>
    </row>
    <row r="192" spans="2:17" ht="12.75">
      <c r="B192" s="2" t="str">
        <f>+Ejecución!A812</f>
        <v>2410801010302</v>
      </c>
      <c r="C192" s="2" t="str">
        <f>+Ejecución!B812</f>
        <v>Aseo- maquinaria y equipos</v>
      </c>
      <c r="D192" s="24">
        <f>+Ejecución!C812</f>
        <v>1000</v>
      </c>
      <c r="E192" s="24">
        <f>+Ejecución!D812</f>
        <v>0</v>
      </c>
      <c r="F192" s="24">
        <f>+Ejecución!E812</f>
        <v>0</v>
      </c>
      <c r="G192" s="24">
        <f>+Ejecución!F812</f>
        <v>0</v>
      </c>
      <c r="H192" s="24">
        <f>+Ejecución!G812</f>
        <v>0</v>
      </c>
      <c r="I192" s="24">
        <f>+Ejecución!H812</f>
        <v>1000</v>
      </c>
      <c r="J192" s="24">
        <f>+Ejecución!I812</f>
        <v>0</v>
      </c>
      <c r="K192" s="24">
        <f>+Ejecución!J812</f>
        <v>1000</v>
      </c>
      <c r="L192" s="24">
        <f>+Ejecución!K812</f>
        <v>0</v>
      </c>
      <c r="M192" s="24">
        <f>+Ejecución!L812</f>
        <v>0</v>
      </c>
      <c r="N192" s="24">
        <f>+Ejecución!M812</f>
        <v>0</v>
      </c>
      <c r="O192" s="24">
        <f>+Ejecución!N812</f>
        <v>0</v>
      </c>
      <c r="P192" s="24">
        <f>+Ejecución!O812</f>
        <v>0</v>
      </c>
      <c r="Q192" s="14">
        <f t="shared" si="5"/>
        <v>0</v>
      </c>
    </row>
    <row r="193" spans="2:17" ht="12.75">
      <c r="B193" s="2" t="str">
        <f>+Ejecución!A813</f>
        <v>2410801010303</v>
      </c>
      <c r="C193" s="2" t="str">
        <f>+Ejecución!B813</f>
        <v>Aseo- disposición final</v>
      </c>
      <c r="D193" s="24">
        <f>+Ejecución!C813</f>
        <v>70280930</v>
      </c>
      <c r="E193" s="24">
        <f>+Ejecución!D813</f>
        <v>0</v>
      </c>
      <c r="F193" s="24">
        <f>+Ejecución!E813</f>
        <v>0</v>
      </c>
      <c r="G193" s="24">
        <f>+Ejecución!F813</f>
        <v>0</v>
      </c>
      <c r="H193" s="24">
        <f>+Ejecución!G813</f>
        <v>0</v>
      </c>
      <c r="I193" s="24">
        <f>+Ejecución!H813</f>
        <v>70280930</v>
      </c>
      <c r="J193" s="24">
        <f>+Ejecución!I813</f>
        <v>0</v>
      </c>
      <c r="K193" s="24">
        <f>+Ejecución!J813</f>
        <v>70280930</v>
      </c>
      <c r="L193" s="24">
        <f>+Ejecución!K813</f>
        <v>0</v>
      </c>
      <c r="M193" s="24">
        <f>+Ejecución!L813</f>
        <v>0</v>
      </c>
      <c r="N193" s="24">
        <f>+Ejecución!M813</f>
        <v>0</v>
      </c>
      <c r="O193" s="24">
        <f>+Ejecución!N813</f>
        <v>0</v>
      </c>
      <c r="P193" s="24">
        <f>+Ejecución!O813</f>
        <v>0</v>
      </c>
      <c r="Q193" s="14">
        <f t="shared" si="5"/>
        <v>0</v>
      </c>
    </row>
    <row r="194" spans="2:17" ht="12.75">
      <c r="B194" s="2" t="str">
        <f>+Ejecución!A814</f>
        <v>2410801010304</v>
      </c>
      <c r="C194" s="2" t="str">
        <f>+Ejecución!B814</f>
        <v>Aseo- subsidios</v>
      </c>
      <c r="D194" s="24">
        <f>+Ejecución!C814</f>
        <v>37337172</v>
      </c>
      <c r="E194" s="24">
        <f>+Ejecución!D814</f>
        <v>0</v>
      </c>
      <c r="F194" s="24">
        <f>+Ejecución!E814</f>
        <v>0</v>
      </c>
      <c r="G194" s="24">
        <f>+Ejecución!F814</f>
        <v>0</v>
      </c>
      <c r="H194" s="24">
        <f>+Ejecución!G814</f>
        <v>0</v>
      </c>
      <c r="I194" s="24">
        <f>+Ejecución!H814</f>
        <v>37337172</v>
      </c>
      <c r="J194" s="24">
        <f>+Ejecución!I814</f>
        <v>0</v>
      </c>
      <c r="K194" s="24">
        <f>+Ejecución!J814</f>
        <v>37337172</v>
      </c>
      <c r="L194" s="24">
        <f>+Ejecución!K814</f>
        <v>0</v>
      </c>
      <c r="M194" s="24">
        <f>+Ejecución!L814</f>
        <v>0</v>
      </c>
      <c r="N194" s="24">
        <f>+Ejecución!M814</f>
        <v>0</v>
      </c>
      <c r="O194" s="24">
        <f>+Ejecución!N814</f>
        <v>0</v>
      </c>
      <c r="P194" s="24">
        <f>+Ejecución!O814</f>
        <v>0</v>
      </c>
      <c r="Q194" s="14">
        <f t="shared" si="5"/>
        <v>0</v>
      </c>
    </row>
    <row r="195" spans="2:17" ht="12.75">
      <c r="B195" s="2" t="str">
        <f>+Ejecución!A815</f>
        <v>2410801010305</v>
      </c>
      <c r="C195" s="2" t="str">
        <f>+Ejecución!B815</f>
        <v>Aseo- fortalecimiento institucional</v>
      </c>
      <c r="D195" s="24">
        <f>+Ejecución!C815</f>
        <v>29999000</v>
      </c>
      <c r="E195" s="24">
        <f>+Ejecución!D815</f>
        <v>0</v>
      </c>
      <c r="F195" s="24">
        <f>+Ejecución!E815</f>
        <v>0</v>
      </c>
      <c r="G195" s="24">
        <f>+Ejecución!F815</f>
        <v>0</v>
      </c>
      <c r="H195" s="24">
        <f>+Ejecución!G815</f>
        <v>0</v>
      </c>
      <c r="I195" s="24">
        <f>+Ejecución!H815</f>
        <v>29999000</v>
      </c>
      <c r="J195" s="24">
        <f>+Ejecución!I815</f>
        <v>0</v>
      </c>
      <c r="K195" s="24">
        <f>+Ejecución!J815</f>
        <v>29999000</v>
      </c>
      <c r="L195" s="24">
        <f>+Ejecución!K815</f>
        <v>0</v>
      </c>
      <c r="M195" s="24">
        <f>+Ejecución!L815</f>
        <v>0</v>
      </c>
      <c r="N195" s="24">
        <f>+Ejecución!M815</f>
        <v>0</v>
      </c>
      <c r="O195" s="24">
        <f>+Ejecución!N815</f>
        <v>0</v>
      </c>
      <c r="P195" s="24">
        <f>+Ejecución!O815</f>
        <v>0</v>
      </c>
      <c r="Q195" s="14">
        <f t="shared" si="5"/>
        <v>0</v>
      </c>
    </row>
    <row r="196" spans="2:17" s="20" customFormat="1" ht="12.75">
      <c r="B196" s="21" t="str">
        <f>+Ejecución!A816</f>
        <v>24108010104</v>
      </c>
      <c r="C196" s="21" t="str">
        <f>+Ejecución!B816</f>
        <v>TRANSFERENCIA PDA INVERSION</v>
      </c>
      <c r="D196" s="34">
        <f>+Ejecución!C816</f>
        <v>26701143</v>
      </c>
      <c r="E196" s="34">
        <f>+Ejecución!D816</f>
        <v>0</v>
      </c>
      <c r="F196" s="34">
        <f>+Ejecución!E816</f>
        <v>0</v>
      </c>
      <c r="G196" s="34">
        <f>+Ejecución!F816</f>
        <v>0</v>
      </c>
      <c r="H196" s="34">
        <f>+Ejecución!G816</f>
        <v>0</v>
      </c>
      <c r="I196" s="34">
        <f>+Ejecución!H816</f>
        <v>26701143</v>
      </c>
      <c r="J196" s="34">
        <f>+Ejecución!I816</f>
        <v>0</v>
      </c>
      <c r="K196" s="34">
        <f>+Ejecución!J816</f>
        <v>26701143</v>
      </c>
      <c r="L196" s="34">
        <f>+Ejecución!K816</f>
        <v>0</v>
      </c>
      <c r="M196" s="34">
        <f>+Ejecución!L816</f>
        <v>0</v>
      </c>
      <c r="N196" s="34">
        <f>+Ejecución!M816</f>
        <v>0</v>
      </c>
      <c r="O196" s="34">
        <f>+Ejecución!N816</f>
        <v>0</v>
      </c>
      <c r="P196" s="34">
        <f>+Ejecución!O816</f>
        <v>0</v>
      </c>
      <c r="Q196" s="23">
        <f t="shared" si="5"/>
        <v>0</v>
      </c>
    </row>
    <row r="197" spans="2:17" ht="12.75">
      <c r="B197" s="2" t="str">
        <f>+Ejecución!A817</f>
        <v>2410801010401</v>
      </c>
      <c r="C197" s="2" t="str">
        <f>+Ejecución!B817</f>
        <v>Transferencia PDA Inversion</v>
      </c>
      <c r="D197" s="24">
        <f>+Ejecución!C817</f>
        <v>26701143</v>
      </c>
      <c r="E197" s="24">
        <f>+Ejecución!D817</f>
        <v>0</v>
      </c>
      <c r="F197" s="24">
        <f>+Ejecución!E817</f>
        <v>0</v>
      </c>
      <c r="G197" s="24">
        <f>+Ejecución!F817</f>
        <v>0</v>
      </c>
      <c r="H197" s="24">
        <f>+Ejecución!G817</f>
        <v>0</v>
      </c>
      <c r="I197" s="24">
        <f>+Ejecución!H817</f>
        <v>26701143</v>
      </c>
      <c r="J197" s="24">
        <f>+Ejecución!I817</f>
        <v>0</v>
      </c>
      <c r="K197" s="24">
        <f>+Ejecución!J817</f>
        <v>26701143</v>
      </c>
      <c r="L197" s="24">
        <f>+Ejecución!K817</f>
        <v>0</v>
      </c>
      <c r="M197" s="24">
        <f>+Ejecución!L817</f>
        <v>0</v>
      </c>
      <c r="N197" s="24">
        <f>+Ejecución!M817</f>
        <v>0</v>
      </c>
      <c r="O197" s="24">
        <f>+Ejecución!N817</f>
        <v>0</v>
      </c>
      <c r="P197" s="24">
        <f>+Ejecución!O817</f>
        <v>0</v>
      </c>
      <c r="Q197" s="14">
        <f t="shared" si="5"/>
        <v>0</v>
      </c>
    </row>
    <row r="198" spans="2:17" s="20" customFormat="1" ht="33.75">
      <c r="B198" s="21" t="str">
        <f>+Ejecución!A818</f>
        <v>241080102</v>
      </c>
      <c r="C198" s="21" t="str">
        <f>+Ejecución!B818</f>
        <v> INVERSION AGUA POTABLE Y SANEAMIENTO BASICO MUNICIPIOS  DESCERTIFICADOS- RECURSOS DEL BALANCE</v>
      </c>
      <c r="D198" s="34">
        <f>+Ejecución!C818</f>
        <v>0</v>
      </c>
      <c r="E198" s="34">
        <f>+Ejecución!D818</f>
        <v>42084747</v>
      </c>
      <c r="F198" s="34">
        <f>+Ejecución!E818</f>
        <v>0</v>
      </c>
      <c r="G198" s="34">
        <f>+Ejecución!F818</f>
        <v>0</v>
      </c>
      <c r="H198" s="34">
        <f>+Ejecución!G818</f>
        <v>0</v>
      </c>
      <c r="I198" s="34">
        <f>+Ejecución!H818</f>
        <v>42084747</v>
      </c>
      <c r="J198" s="34">
        <f>+Ejecución!I818</f>
        <v>0</v>
      </c>
      <c r="K198" s="34">
        <f>+Ejecución!J818</f>
        <v>42084747</v>
      </c>
      <c r="L198" s="34">
        <f>+Ejecución!K818</f>
        <v>0</v>
      </c>
      <c r="M198" s="34">
        <f>+Ejecución!L818</f>
        <v>0</v>
      </c>
      <c r="N198" s="34">
        <f>+Ejecución!M818</f>
        <v>0</v>
      </c>
      <c r="O198" s="34">
        <f>+Ejecución!N818</f>
        <v>0</v>
      </c>
      <c r="P198" s="34">
        <f>+Ejecución!O818</f>
        <v>0</v>
      </c>
      <c r="Q198" s="23">
        <f t="shared" si="5"/>
        <v>0</v>
      </c>
    </row>
    <row r="199" spans="2:17" ht="12.75">
      <c r="B199" s="2" t="str">
        <f>+Ejecución!A819</f>
        <v>24108010201</v>
      </c>
      <c r="C199" s="2" t="str">
        <f>+Ejecución!B819</f>
        <v>Recursos del Balance.</v>
      </c>
      <c r="D199" s="24">
        <f>+Ejecución!C819</f>
        <v>0</v>
      </c>
      <c r="E199" s="24">
        <f>+Ejecución!D819</f>
        <v>42084747</v>
      </c>
      <c r="F199" s="24">
        <f>+Ejecución!E819</f>
        <v>0</v>
      </c>
      <c r="G199" s="24">
        <f>+Ejecución!F819</f>
        <v>0</v>
      </c>
      <c r="H199" s="24">
        <f>+Ejecución!G819</f>
        <v>0</v>
      </c>
      <c r="I199" s="24">
        <f>+Ejecución!H819</f>
        <v>42084747</v>
      </c>
      <c r="J199" s="24">
        <f>+Ejecución!I819</f>
        <v>0</v>
      </c>
      <c r="K199" s="24">
        <f>+Ejecución!J819</f>
        <v>42084747</v>
      </c>
      <c r="L199" s="24">
        <f>+Ejecución!K819</f>
        <v>0</v>
      </c>
      <c r="M199" s="24">
        <f>+Ejecución!L819</f>
        <v>0</v>
      </c>
      <c r="N199" s="24">
        <f>+Ejecución!M819</f>
        <v>0</v>
      </c>
      <c r="O199" s="24">
        <f>+Ejecución!N819</f>
        <v>0</v>
      </c>
      <c r="P199" s="24">
        <f>+Ejecución!O819</f>
        <v>0</v>
      </c>
      <c r="Q199" s="14">
        <f t="shared" si="5"/>
        <v>0</v>
      </c>
    </row>
    <row r="200" spans="2:17" s="20" customFormat="1" ht="12.75">
      <c r="B200" s="21" t="str">
        <f>+Ejecución!A820</f>
        <v>24109</v>
      </c>
      <c r="C200" s="21" t="str">
        <f>+Ejecución!B820</f>
        <v>MUNICIPIO DE OLAYA HERRERA</v>
      </c>
      <c r="D200" s="34">
        <f>+Ejecución!C820</f>
        <v>1477227717</v>
      </c>
      <c r="E200" s="34">
        <f>+Ejecución!D820</f>
        <v>0</v>
      </c>
      <c r="F200" s="34">
        <f>+Ejecución!E820</f>
        <v>0</v>
      </c>
      <c r="G200" s="34">
        <f>+Ejecución!F820</f>
        <v>0</v>
      </c>
      <c r="H200" s="34">
        <f>+Ejecución!G820</f>
        <v>0</v>
      </c>
      <c r="I200" s="34">
        <f>+Ejecución!H820</f>
        <v>1477227717</v>
      </c>
      <c r="J200" s="34">
        <f>+Ejecución!I820</f>
        <v>0</v>
      </c>
      <c r="K200" s="34">
        <f>+Ejecución!J820</f>
        <v>1477227717</v>
      </c>
      <c r="L200" s="34">
        <f>+Ejecución!K820</f>
        <v>0</v>
      </c>
      <c r="M200" s="34">
        <f>+Ejecución!L820</f>
        <v>0</v>
      </c>
      <c r="N200" s="34">
        <f>+Ejecución!M820</f>
        <v>0</v>
      </c>
      <c r="O200" s="34">
        <f>+Ejecución!N820</f>
        <v>0</v>
      </c>
      <c r="P200" s="34">
        <f>+Ejecución!O820</f>
        <v>0</v>
      </c>
      <c r="Q200" s="23">
        <f t="shared" si="5"/>
        <v>0</v>
      </c>
    </row>
    <row r="201" spans="2:17" s="20" customFormat="1" ht="12.75">
      <c r="B201" s="21" t="str">
        <f>+Ejecución!A821</f>
        <v>2410901</v>
      </c>
      <c r="C201" s="21" t="str">
        <f>+Ejecución!B821</f>
        <v>MUNICIPIOS DESCERTIFICADOS</v>
      </c>
      <c r="D201" s="34">
        <f>+Ejecución!C821</f>
        <v>1477227717</v>
      </c>
      <c r="E201" s="34">
        <f>+Ejecución!D821</f>
        <v>0</v>
      </c>
      <c r="F201" s="34">
        <f>+Ejecución!E821</f>
        <v>0</v>
      </c>
      <c r="G201" s="34">
        <f>+Ejecución!F821</f>
        <v>0</v>
      </c>
      <c r="H201" s="34">
        <f>+Ejecución!G821</f>
        <v>0</v>
      </c>
      <c r="I201" s="34">
        <f>+Ejecución!H821</f>
        <v>1477227717</v>
      </c>
      <c r="J201" s="34">
        <f>+Ejecución!I821</f>
        <v>0</v>
      </c>
      <c r="K201" s="34">
        <f>+Ejecución!J821</f>
        <v>1477227717</v>
      </c>
      <c r="L201" s="34">
        <f>+Ejecución!K821</f>
        <v>0</v>
      </c>
      <c r="M201" s="34">
        <f>+Ejecución!L821</f>
        <v>0</v>
      </c>
      <c r="N201" s="34">
        <f>+Ejecución!M821</f>
        <v>0</v>
      </c>
      <c r="O201" s="34">
        <f>+Ejecución!N821</f>
        <v>0</v>
      </c>
      <c r="P201" s="34">
        <f>+Ejecución!O821</f>
        <v>0</v>
      </c>
      <c r="Q201" s="23">
        <f t="shared" si="5"/>
        <v>0</v>
      </c>
    </row>
    <row r="202" spans="2:17" s="20" customFormat="1" ht="22.5">
      <c r="B202" s="21" t="str">
        <f>+Ejecución!A822</f>
        <v>241090101</v>
      </c>
      <c r="C202" s="21" t="str">
        <f>+Ejecución!B822</f>
        <v>INVERSION AGUA POTABLE Y SANEAMIENTO BASICO MUNICIPIOS DESCERTIFICADOS - VIGENCIA</v>
      </c>
      <c r="D202" s="34">
        <f>+Ejecución!C822</f>
        <v>1477227717</v>
      </c>
      <c r="E202" s="34">
        <f>+Ejecución!D822</f>
        <v>0</v>
      </c>
      <c r="F202" s="34">
        <f>+Ejecución!E822</f>
        <v>0</v>
      </c>
      <c r="G202" s="34">
        <f>+Ejecución!F822</f>
        <v>0</v>
      </c>
      <c r="H202" s="34">
        <f>+Ejecución!G822</f>
        <v>0</v>
      </c>
      <c r="I202" s="34">
        <f>+Ejecución!H822</f>
        <v>1477227717</v>
      </c>
      <c r="J202" s="34">
        <f>+Ejecución!I822</f>
        <v>0</v>
      </c>
      <c r="K202" s="34">
        <f>+Ejecución!J822</f>
        <v>1477227717</v>
      </c>
      <c r="L202" s="34">
        <f>+Ejecución!K822</f>
        <v>0</v>
      </c>
      <c r="M202" s="34">
        <f>+Ejecución!L822</f>
        <v>0</v>
      </c>
      <c r="N202" s="34">
        <f>+Ejecución!M822</f>
        <v>0</v>
      </c>
      <c r="O202" s="34">
        <f>+Ejecución!N822</f>
        <v>0</v>
      </c>
      <c r="P202" s="34">
        <f>+Ejecución!O822</f>
        <v>0</v>
      </c>
      <c r="Q202" s="23">
        <f t="shared" si="5"/>
        <v>0</v>
      </c>
    </row>
    <row r="203" spans="2:17" ht="22.5">
      <c r="B203" s="2" t="str">
        <f>+Ejecución!A823</f>
        <v>24109010101</v>
      </c>
      <c r="C203" s="2" t="str">
        <f>+Ejecución!B823</f>
        <v>Sistema General de Participaciones Agua Potable y Saneamiento Básico - Municipios Descertificados</v>
      </c>
      <c r="D203" s="24">
        <f>+Ejecución!C823</f>
        <v>1477227717</v>
      </c>
      <c r="E203" s="24">
        <f>+Ejecución!D823</f>
        <v>0</v>
      </c>
      <c r="F203" s="24">
        <f>+Ejecución!E823</f>
        <v>0</v>
      </c>
      <c r="G203" s="24">
        <f>+Ejecución!F823</f>
        <v>0</v>
      </c>
      <c r="H203" s="24">
        <f>+Ejecución!G823</f>
        <v>0</v>
      </c>
      <c r="I203" s="24">
        <f>+Ejecución!H823</f>
        <v>1477227717</v>
      </c>
      <c r="J203" s="24">
        <f>+Ejecución!I823</f>
        <v>0</v>
      </c>
      <c r="K203" s="24">
        <f>+Ejecución!J823</f>
        <v>1477227717</v>
      </c>
      <c r="L203" s="24">
        <f>+Ejecución!K823</f>
        <v>0</v>
      </c>
      <c r="M203" s="24">
        <f>+Ejecución!L823</f>
        <v>0</v>
      </c>
      <c r="N203" s="24">
        <f>+Ejecución!M823</f>
        <v>0</v>
      </c>
      <c r="O203" s="24">
        <f>+Ejecución!N823</f>
        <v>0</v>
      </c>
      <c r="P203" s="24">
        <f>+Ejecución!O823</f>
        <v>0</v>
      </c>
      <c r="Q203" s="14">
        <f t="shared" si="5"/>
        <v>0</v>
      </c>
    </row>
    <row r="205" spans="2:17" ht="12.75">
      <c r="B205" s="79" t="s">
        <v>985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2:17" ht="12.75">
      <c r="B206" s="65" t="s">
        <v>949</v>
      </c>
      <c r="C206" s="67" t="s">
        <v>950</v>
      </c>
      <c r="D206" s="62" t="s">
        <v>951</v>
      </c>
      <c r="E206" s="9" t="s">
        <v>952</v>
      </c>
      <c r="F206" s="10"/>
      <c r="G206" s="10"/>
      <c r="H206" s="11"/>
      <c r="I206" s="62" t="s">
        <v>953</v>
      </c>
      <c r="J206" s="62" t="s">
        <v>954</v>
      </c>
      <c r="K206" s="62" t="s">
        <v>955</v>
      </c>
      <c r="L206" s="62" t="s">
        <v>956</v>
      </c>
      <c r="M206" s="62" t="s">
        <v>957</v>
      </c>
      <c r="N206" s="62" t="s">
        <v>958</v>
      </c>
      <c r="O206" s="62" t="s">
        <v>959</v>
      </c>
      <c r="P206" s="62" t="s">
        <v>960</v>
      </c>
      <c r="Q206" s="62" t="s">
        <v>961</v>
      </c>
    </row>
    <row r="207" spans="2:17" ht="12.75">
      <c r="B207" s="66"/>
      <c r="C207" s="68"/>
      <c r="D207" s="63"/>
      <c r="E207" s="12" t="s">
        <v>962</v>
      </c>
      <c r="F207" s="12" t="s">
        <v>963</v>
      </c>
      <c r="G207" s="12" t="s">
        <v>964</v>
      </c>
      <c r="H207" s="12" t="s">
        <v>965</v>
      </c>
      <c r="I207" s="63"/>
      <c r="J207" s="63"/>
      <c r="K207" s="63"/>
      <c r="L207" s="63"/>
      <c r="M207" s="63"/>
      <c r="N207" s="63"/>
      <c r="O207" s="63"/>
      <c r="P207" s="63"/>
      <c r="Q207" s="63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4037157257</v>
      </c>
      <c r="F208" s="17">
        <f t="shared" si="6"/>
        <v>0</v>
      </c>
      <c r="G208" s="17">
        <f t="shared" si="6"/>
        <v>191254821</v>
      </c>
      <c r="H208" s="17">
        <f t="shared" si="6"/>
        <v>191254821</v>
      </c>
      <c r="I208" s="17">
        <f t="shared" si="6"/>
        <v>10399296540</v>
      </c>
      <c r="J208" s="17">
        <f t="shared" si="6"/>
        <v>497287216</v>
      </c>
      <c r="K208" s="17">
        <f t="shared" si="6"/>
        <v>9902009324</v>
      </c>
      <c r="L208" s="17">
        <f t="shared" si="6"/>
        <v>95430130</v>
      </c>
      <c r="M208" s="17">
        <f t="shared" si="6"/>
        <v>401857086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0.009176594746859676</v>
      </c>
    </row>
    <row r="209" spans="2:17" ht="12.75">
      <c r="B209" s="80" t="s">
        <v>1357</v>
      </c>
      <c r="C209" s="80"/>
      <c r="D209" s="18">
        <f aca="true" t="shared" si="7" ref="D209:P209">SUM(D208:D208)</f>
        <v>6362139283</v>
      </c>
      <c r="E209" s="18">
        <f t="shared" si="7"/>
        <v>4037157257</v>
      </c>
      <c r="F209" s="18">
        <f t="shared" si="7"/>
        <v>0</v>
      </c>
      <c r="G209" s="18">
        <f t="shared" si="7"/>
        <v>191254821</v>
      </c>
      <c r="H209" s="18">
        <f t="shared" si="7"/>
        <v>191254821</v>
      </c>
      <c r="I209" s="18">
        <f t="shared" si="7"/>
        <v>10399296540</v>
      </c>
      <c r="J209" s="18">
        <f t="shared" si="7"/>
        <v>497287216</v>
      </c>
      <c r="K209" s="18">
        <f t="shared" si="7"/>
        <v>9902009324</v>
      </c>
      <c r="L209" s="18">
        <f t="shared" si="7"/>
        <v>95430130</v>
      </c>
      <c r="M209" s="18">
        <f t="shared" si="7"/>
        <v>401857086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0.009176594746859676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B209:C209"/>
    <mergeCell ref="L206:L207"/>
    <mergeCell ref="M206:M207"/>
    <mergeCell ref="N206:N207"/>
    <mergeCell ref="O206:O207"/>
    <mergeCell ref="P206:P207"/>
    <mergeCell ref="K206:K20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79" t="s">
        <v>1480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29210000</v>
      </c>
      <c r="K5" s="34">
        <f>+Ejecución!J518</f>
        <v>316</v>
      </c>
      <c r="L5" s="34">
        <f>+Ejecución!K518</f>
        <v>0</v>
      </c>
      <c r="M5" s="34">
        <f>+Ejecución!L518</f>
        <v>29210000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29210000</v>
      </c>
      <c r="K6" s="24">
        <f>+Ejecución!J519</f>
        <v>316</v>
      </c>
      <c r="L6" s="24">
        <f>+Ejecución!K519</f>
        <v>0</v>
      </c>
      <c r="M6" s="24">
        <f>+Ejecución!L519</f>
        <v>29210000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79" t="s">
        <v>1481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2:17" ht="12.75">
      <c r="B9" s="65" t="s">
        <v>949</v>
      </c>
      <c r="C9" s="67" t="s">
        <v>950</v>
      </c>
      <c r="D9" s="62" t="s">
        <v>951</v>
      </c>
      <c r="E9" s="9" t="s">
        <v>952</v>
      </c>
      <c r="F9" s="10"/>
      <c r="G9" s="10"/>
      <c r="H9" s="11"/>
      <c r="I9" s="62" t="s">
        <v>953</v>
      </c>
      <c r="J9" s="62" t="s">
        <v>954</v>
      </c>
      <c r="K9" s="62" t="s">
        <v>955</v>
      </c>
      <c r="L9" s="62" t="s">
        <v>956</v>
      </c>
      <c r="M9" s="62" t="s">
        <v>957</v>
      </c>
      <c r="N9" s="62" t="s">
        <v>958</v>
      </c>
      <c r="O9" s="62" t="s">
        <v>959</v>
      </c>
      <c r="P9" s="62" t="s">
        <v>960</v>
      </c>
      <c r="Q9" s="62" t="s">
        <v>961</v>
      </c>
    </row>
    <row r="10" spans="2:17" ht="12.75">
      <c r="B10" s="66"/>
      <c r="C10" s="68"/>
      <c r="D10" s="63"/>
      <c r="E10" s="12" t="s">
        <v>962</v>
      </c>
      <c r="F10" s="12" t="s">
        <v>963</v>
      </c>
      <c r="G10" s="12" t="s">
        <v>964</v>
      </c>
      <c r="H10" s="12" t="s">
        <v>965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29210000</v>
      </c>
      <c r="K11" s="17">
        <f t="shared" si="0"/>
        <v>316</v>
      </c>
      <c r="L11" s="17">
        <f t="shared" si="0"/>
        <v>0</v>
      </c>
      <c r="M11" s="17">
        <f t="shared" si="0"/>
        <v>29210000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80" t="s">
        <v>1331</v>
      </c>
      <c r="C12" s="80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29210000</v>
      </c>
      <c r="K12" s="18">
        <f t="shared" si="1"/>
        <v>316</v>
      </c>
      <c r="L12" s="18">
        <f t="shared" si="1"/>
        <v>0</v>
      </c>
      <c r="M12" s="18">
        <f t="shared" si="1"/>
        <v>29210000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75" t="s">
        <v>974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8"/>
    </row>
    <row r="3" spans="2:18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  <c r="R3" s="8"/>
    </row>
    <row r="4" spans="2:18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4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83501500</v>
      </c>
      <c r="K7" s="34">
        <f>+Ejecución!J177</f>
        <v>77001700</v>
      </c>
      <c r="L7" s="34">
        <f>+Ejecución!K177</f>
        <v>67277500</v>
      </c>
      <c r="M7" s="34">
        <f>+Ejecución!L177</f>
        <v>16224000</v>
      </c>
      <c r="N7" s="34">
        <f>+Ejecución!M177</f>
        <v>9101280</v>
      </c>
      <c r="O7" s="34">
        <f>+Ejecución!N177</f>
        <v>8656850</v>
      </c>
      <c r="P7" s="34">
        <f>+Ejecución!O177</f>
        <v>444430</v>
      </c>
      <c r="Q7" s="23">
        <f t="shared" si="0"/>
        <v>0.41916609762297574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8059660</v>
      </c>
      <c r="O8" s="24">
        <f>+Ejecución!N178</f>
        <v>8059660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0</v>
      </c>
      <c r="K10" s="24">
        <f>+Ejecución!J180</f>
        <v>1081600</v>
      </c>
      <c r="L10" s="24">
        <f>+Ejecución!K180</f>
        <v>0</v>
      </c>
      <c r="M10" s="24">
        <f>+Ejecución!L180</f>
        <v>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0</v>
      </c>
      <c r="M11" s="24">
        <f>+Ejecución!L181</f>
        <v>16224000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1041620</v>
      </c>
      <c r="O15" s="33">
        <f>+Ejecución!N185</f>
        <v>597190</v>
      </c>
      <c r="P15" s="33">
        <f>+Ejecución!O185</f>
        <v>444430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78" t="s">
        <v>975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ht="12.75">
      <c r="B18" s="65" t="s">
        <v>949</v>
      </c>
      <c r="C18" s="67" t="s">
        <v>950</v>
      </c>
      <c r="D18" s="62" t="s">
        <v>951</v>
      </c>
      <c r="E18" s="9" t="s">
        <v>952</v>
      </c>
      <c r="F18" s="10"/>
      <c r="G18" s="10"/>
      <c r="H18" s="11"/>
      <c r="I18" s="62" t="s">
        <v>953</v>
      </c>
      <c r="J18" s="62" t="s">
        <v>954</v>
      </c>
      <c r="K18" s="62" t="s">
        <v>955</v>
      </c>
      <c r="L18" s="62" t="s">
        <v>956</v>
      </c>
      <c r="M18" s="62" t="s">
        <v>957</v>
      </c>
      <c r="N18" s="62" t="s">
        <v>958</v>
      </c>
      <c r="O18" s="62" t="s">
        <v>959</v>
      </c>
      <c r="P18" s="62" t="s">
        <v>960</v>
      </c>
      <c r="Q18" s="62" t="s">
        <v>961</v>
      </c>
    </row>
    <row r="19" spans="2:17" ht="12.75">
      <c r="B19" s="66"/>
      <c r="C19" s="68"/>
      <c r="D19" s="63"/>
      <c r="E19" s="12" t="s">
        <v>962</v>
      </c>
      <c r="F19" s="12" t="s">
        <v>963</v>
      </c>
      <c r="G19" s="12" t="s">
        <v>964</v>
      </c>
      <c r="H19" s="12" t="s">
        <v>965</v>
      </c>
      <c r="I19" s="63"/>
      <c r="J19" s="63"/>
      <c r="K19" s="63"/>
      <c r="L19" s="63"/>
      <c r="M19" s="63"/>
      <c r="N19" s="63"/>
      <c r="O19" s="63"/>
      <c r="P19" s="63"/>
      <c r="Q19" s="64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0</v>
      </c>
      <c r="H20" s="34">
        <f>+Ejecución!G187</f>
        <v>0</v>
      </c>
      <c r="I20" s="34">
        <f>+Ejecución!H187</f>
        <v>1059840000</v>
      </c>
      <c r="J20" s="34">
        <f>+Ejecución!I187</f>
        <v>502087474</v>
      </c>
      <c r="K20" s="34">
        <f>+Ejecución!J187</f>
        <v>557752526</v>
      </c>
      <c r="L20" s="34">
        <f>+Ejecución!K187</f>
        <v>379523144</v>
      </c>
      <c r="M20" s="34">
        <f>+Ejecución!L187</f>
        <v>122564330</v>
      </c>
      <c r="N20" s="34">
        <f>+Ejecución!M187</f>
        <v>218906667.74</v>
      </c>
      <c r="O20" s="34">
        <f>+Ejecución!N187</f>
        <v>179537608.74</v>
      </c>
      <c r="P20" s="34">
        <f>+Ejecución!O187</f>
        <v>39369059</v>
      </c>
      <c r="Q20" s="23">
        <f t="shared" si="0"/>
        <v>0.35809475392512075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0</v>
      </c>
      <c r="H21" s="24">
        <f>+Ejecución!G188</f>
        <v>0</v>
      </c>
      <c r="I21" s="24">
        <f>+Ejecución!H188</f>
        <v>700000000</v>
      </c>
      <c r="J21" s="24">
        <f>+Ejecución!I188</f>
        <v>393960657</v>
      </c>
      <c r="K21" s="24">
        <f>+Ejecución!J188</f>
        <v>306039343</v>
      </c>
      <c r="L21" s="24">
        <f>+Ejecución!K188</f>
        <v>316636327</v>
      </c>
      <c r="M21" s="24">
        <f>+Ejecución!L188</f>
        <v>77324330</v>
      </c>
      <c r="N21" s="24">
        <f>+Ejecución!M188</f>
        <v>156199850.74</v>
      </c>
      <c r="O21" s="24">
        <f>+Ejecución!N188</f>
        <v>131825641.74</v>
      </c>
      <c r="P21" s="24">
        <f>+Ejecución!O188</f>
        <v>24374209</v>
      </c>
      <c r="Q21" s="14">
        <f t="shared" si="0"/>
        <v>0.45233761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45240000</v>
      </c>
      <c r="K22" s="27">
        <f>+Ejecución!J189</f>
        <v>58760000</v>
      </c>
      <c r="L22" s="27">
        <f>+Ejecución!K189</f>
        <v>0</v>
      </c>
      <c r="M22" s="27">
        <f>+Ejecución!L189</f>
        <v>45240000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59280200</v>
      </c>
      <c r="K23" s="33">
        <f>+Ejecución!J190</f>
        <v>107119800</v>
      </c>
      <c r="L23" s="33">
        <f>+Ejecución!K190</f>
        <v>59280200</v>
      </c>
      <c r="M23" s="33">
        <f>+Ejecución!L190</f>
        <v>0</v>
      </c>
      <c r="N23" s="33">
        <f>+Ejecución!M190</f>
        <v>59280200</v>
      </c>
      <c r="O23" s="33">
        <f>+Ejecución!N190</f>
        <v>44460150</v>
      </c>
      <c r="P23" s="33">
        <f>+Ejecución!O190</f>
        <v>14820050</v>
      </c>
      <c r="Q23" s="14">
        <f t="shared" si="0"/>
        <v>0.3562512019230769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0</v>
      </c>
      <c r="I24" s="33">
        <f>+Ejecución!H191</f>
        <v>86320000</v>
      </c>
      <c r="J24" s="33">
        <f>+Ejecución!I191</f>
        <v>3606617</v>
      </c>
      <c r="K24" s="33">
        <f>+Ejecución!J191</f>
        <v>82713383</v>
      </c>
      <c r="L24" s="33">
        <f>+Ejecución!K191</f>
        <v>3606617</v>
      </c>
      <c r="M24" s="33">
        <f>+Ejecución!L191</f>
        <v>0</v>
      </c>
      <c r="N24" s="33">
        <f>+Ejecución!M191</f>
        <v>3426617</v>
      </c>
      <c r="O24" s="33">
        <f>+Ejecución!N191</f>
        <v>3251817</v>
      </c>
      <c r="P24" s="33">
        <f>+Ejecución!O191</f>
        <v>174800</v>
      </c>
      <c r="Q24" s="14">
        <f t="shared" si="0"/>
        <v>0.04178193929564412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78" t="s">
        <v>975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ht="12.75">
      <c r="B28" s="65" t="s">
        <v>949</v>
      </c>
      <c r="C28" s="67" t="s">
        <v>950</v>
      </c>
      <c r="D28" s="62" t="s">
        <v>951</v>
      </c>
      <c r="E28" s="9" t="s">
        <v>952</v>
      </c>
      <c r="F28" s="10"/>
      <c r="G28" s="10"/>
      <c r="H28" s="11"/>
      <c r="I28" s="62" t="s">
        <v>953</v>
      </c>
      <c r="J28" s="62" t="s">
        <v>954</v>
      </c>
      <c r="K28" s="62" t="s">
        <v>955</v>
      </c>
      <c r="L28" s="62" t="s">
        <v>956</v>
      </c>
      <c r="M28" s="62" t="s">
        <v>957</v>
      </c>
      <c r="N28" s="62" t="s">
        <v>958</v>
      </c>
      <c r="O28" s="62" t="s">
        <v>959</v>
      </c>
      <c r="P28" s="62" t="s">
        <v>960</v>
      </c>
      <c r="Q28" s="62" t="s">
        <v>961</v>
      </c>
    </row>
    <row r="29" spans="2:17" ht="12.75">
      <c r="B29" s="66"/>
      <c r="C29" s="68"/>
      <c r="D29" s="63"/>
      <c r="E29" s="12" t="s">
        <v>962</v>
      </c>
      <c r="F29" s="12" t="s">
        <v>963</v>
      </c>
      <c r="G29" s="12" t="s">
        <v>964</v>
      </c>
      <c r="H29" s="12" t="s">
        <v>965</v>
      </c>
      <c r="I29" s="63"/>
      <c r="J29" s="63"/>
      <c r="K29" s="63"/>
      <c r="L29" s="63"/>
      <c r="M29" s="63"/>
      <c r="N29" s="63"/>
      <c r="O29" s="63"/>
      <c r="P29" s="63"/>
      <c r="Q29" s="64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0</v>
      </c>
      <c r="H30" s="34">
        <f>+Ejecución!G194</f>
        <v>0</v>
      </c>
      <c r="I30" s="34">
        <f>+Ejecución!H194</f>
        <v>414367167</v>
      </c>
      <c r="J30" s="34">
        <f>+Ejecución!I194</f>
        <v>349241700</v>
      </c>
      <c r="K30" s="34">
        <f>+Ejecución!J194</f>
        <v>65125467</v>
      </c>
      <c r="L30" s="34">
        <f>+Ejecución!K194</f>
        <v>20000000</v>
      </c>
      <c r="M30" s="34">
        <f>+Ejecución!L194</f>
        <v>329241700</v>
      </c>
      <c r="N30" s="34">
        <f>+Ejecución!M194</f>
        <v>0</v>
      </c>
      <c r="O30" s="34">
        <f>+Ejecución!N194</f>
        <v>0</v>
      </c>
      <c r="P30" s="34">
        <f>+Ejecución!O194</f>
        <v>0</v>
      </c>
      <c r="Q30" s="23">
        <f t="shared" si="0"/>
        <v>0.048266372417484514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0</v>
      </c>
      <c r="H31" s="24">
        <f>+Ejecución!G195</f>
        <v>0</v>
      </c>
      <c r="I31" s="24">
        <f>+Ejecución!H195</f>
        <v>283743167</v>
      </c>
      <c r="J31" s="24">
        <f>+Ejecución!I195</f>
        <v>258000000</v>
      </c>
      <c r="K31" s="24">
        <f>+Ejecución!J195</f>
        <v>25743167</v>
      </c>
      <c r="L31" s="24">
        <f>+Ejecución!K195</f>
        <v>20000000</v>
      </c>
      <c r="M31" s="24">
        <f>+Ejecución!L195</f>
        <v>238000000</v>
      </c>
      <c r="N31" s="24">
        <f>+Ejecución!M195</f>
        <v>0</v>
      </c>
      <c r="O31" s="24">
        <f>+Ejecución!N195</f>
        <v>0</v>
      </c>
      <c r="P31" s="24">
        <f>+Ejecución!O195</f>
        <v>0</v>
      </c>
      <c r="Q31" s="14">
        <f t="shared" si="0"/>
        <v>0.07048627888191578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0</v>
      </c>
      <c r="I32" s="24">
        <f>+Ejecución!H196</f>
        <v>32448000</v>
      </c>
      <c r="J32" s="24">
        <f>+Ejecución!I196</f>
        <v>31241700</v>
      </c>
      <c r="K32" s="24">
        <f>+Ejecución!J196</f>
        <v>1206300</v>
      </c>
      <c r="L32" s="24">
        <f>+Ejecución!K196</f>
        <v>0</v>
      </c>
      <c r="M32" s="24">
        <f>+Ejecución!L196</f>
        <v>31241700</v>
      </c>
      <c r="N32" s="24">
        <f>+Ejecución!M196</f>
        <v>0</v>
      </c>
      <c r="O32" s="24">
        <f>+Ejecución!N196</f>
        <v>0</v>
      </c>
      <c r="P32" s="24">
        <f>+Ejecución!O196</f>
        <v>0</v>
      </c>
      <c r="Q32" s="14">
        <f t="shared" si="0"/>
        <v>0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0</v>
      </c>
      <c r="I33" s="24">
        <f>+Ejecución!H197</f>
        <v>92768000</v>
      </c>
      <c r="J33" s="24">
        <f>+Ejecución!I197</f>
        <v>60000000</v>
      </c>
      <c r="K33" s="24">
        <f>+Ejecución!J197</f>
        <v>32768000</v>
      </c>
      <c r="L33" s="24">
        <f>+Ejecución!K197</f>
        <v>0</v>
      </c>
      <c r="M33" s="24">
        <f>+Ejecución!L197</f>
        <v>60000000</v>
      </c>
      <c r="N33" s="24">
        <f>+Ejecución!M197</f>
        <v>0</v>
      </c>
      <c r="O33" s="24">
        <f>+Ejecución!N197</f>
        <v>0</v>
      </c>
      <c r="P33" s="24">
        <f>+Ejecución!O197</f>
        <v>0</v>
      </c>
      <c r="Q33" s="14">
        <f t="shared" si="0"/>
        <v>0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0</v>
      </c>
      <c r="I34" s="24">
        <f>+Ejecución!H198</f>
        <v>5408000</v>
      </c>
      <c r="J34" s="24">
        <f>+Ejecución!I198</f>
        <v>0</v>
      </c>
      <c r="K34" s="24">
        <f>+Ejecución!J198</f>
        <v>5408000</v>
      </c>
      <c r="L34" s="24">
        <f>+Ejecución!K198</f>
        <v>0</v>
      </c>
      <c r="M34" s="24">
        <f>+Ejecución!L198</f>
        <v>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0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691673202</v>
      </c>
      <c r="H35" s="34">
        <f>+Ejecución!G199</f>
        <v>0</v>
      </c>
      <c r="I35" s="34">
        <f>+Ejecución!H199</f>
        <v>3071962835</v>
      </c>
      <c r="J35" s="34">
        <f>+Ejecución!I199</f>
        <v>2082544772.78</v>
      </c>
      <c r="K35" s="34">
        <f>+Ejecución!J199</f>
        <v>989418062.22</v>
      </c>
      <c r="L35" s="34">
        <f>+Ejecución!K199</f>
        <v>1490742824.83</v>
      </c>
      <c r="M35" s="34">
        <f>+Ejecución!L199</f>
        <v>591801947.95</v>
      </c>
      <c r="N35" s="34">
        <f>+Ejecución!M199</f>
        <v>298409747.89</v>
      </c>
      <c r="O35" s="34">
        <f>+Ejecución!N199</f>
        <v>229135717.89</v>
      </c>
      <c r="P35" s="34">
        <f>+Ejecución!O199</f>
        <v>69274030</v>
      </c>
      <c r="Q35" s="23">
        <f t="shared" si="0"/>
        <v>0.4852737174569366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100000000</v>
      </c>
      <c r="K36" s="24">
        <f>+Ejecución!J200</f>
        <v>108000000</v>
      </c>
      <c r="L36" s="24">
        <f>+Ejecución!K200</f>
        <v>77042481</v>
      </c>
      <c r="M36" s="24">
        <f>+Ejecución!L200</f>
        <v>22957519</v>
      </c>
      <c r="N36" s="24">
        <f>+Ejecución!M200</f>
        <v>47214359</v>
      </c>
      <c r="O36" s="24">
        <f>+Ejecución!N200</f>
        <v>43655362</v>
      </c>
      <c r="P36" s="24">
        <f>+Ejecución!O200</f>
        <v>3558997</v>
      </c>
      <c r="Q36" s="14">
        <f t="shared" si="0"/>
        <v>0.37039654326923077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0</v>
      </c>
      <c r="H37" s="24">
        <f>+Ejecución!G201</f>
        <v>0</v>
      </c>
      <c r="I37" s="24">
        <f>+Ejecución!H201</f>
        <v>780000000</v>
      </c>
      <c r="J37" s="24">
        <f>+Ejecución!I201</f>
        <v>779999111</v>
      </c>
      <c r="K37" s="24">
        <f>+Ejecución!J201</f>
        <v>889</v>
      </c>
      <c r="L37" s="24">
        <f>+Ejecución!K201</f>
        <v>704310255.32</v>
      </c>
      <c r="M37" s="24">
        <f>+Ejecución!L201</f>
        <v>75688855.68</v>
      </c>
      <c r="N37" s="24">
        <f>+Ejecución!M201</f>
        <v>89598763</v>
      </c>
      <c r="O37" s="24">
        <f>+Ejecución!N201</f>
        <v>27113600</v>
      </c>
      <c r="P37" s="24">
        <f>+Ejecución!O201</f>
        <v>62485163</v>
      </c>
      <c r="Q37" s="14">
        <f t="shared" si="0"/>
        <v>0.9029618657948718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0</v>
      </c>
      <c r="H38" s="24">
        <f>+Ejecución!G202</f>
        <v>0</v>
      </c>
      <c r="I38" s="24">
        <f>+Ejecución!H202</f>
        <v>318936833</v>
      </c>
      <c r="J38" s="24">
        <f>+Ejecución!I202</f>
        <v>300936833</v>
      </c>
      <c r="K38" s="24">
        <f>+Ejecución!J202</f>
        <v>18000000</v>
      </c>
      <c r="L38" s="24">
        <f>+Ejecución!K202</f>
        <v>109341102</v>
      </c>
      <c r="M38" s="24">
        <f>+Ejecución!L202</f>
        <v>191595731</v>
      </c>
      <c r="N38" s="24">
        <f>+Ejecución!M202</f>
        <v>0</v>
      </c>
      <c r="O38" s="24">
        <f>+Ejecución!N202</f>
        <v>0</v>
      </c>
      <c r="P38" s="24">
        <f>+Ejecución!O202</f>
        <v>0</v>
      </c>
      <c r="Q38" s="14">
        <f t="shared" si="0"/>
        <v>0.34282996094088636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0</v>
      </c>
      <c r="H39" s="24">
        <f>+Ejecución!G203</f>
        <v>0</v>
      </c>
      <c r="I39" s="24">
        <f>+Ejecución!H203</f>
        <v>32448000</v>
      </c>
      <c r="J39" s="24">
        <f>+Ejecución!I203</f>
        <v>10000000</v>
      </c>
      <c r="K39" s="24">
        <f>+Ejecución!J203</f>
        <v>22448000</v>
      </c>
      <c r="L39" s="24">
        <f>+Ejecución!K203</f>
        <v>0</v>
      </c>
      <c r="M39" s="24">
        <f>+Ejecución!L203</f>
        <v>10000000</v>
      </c>
      <c r="N39" s="24">
        <f>+Ejecución!M203</f>
        <v>0</v>
      </c>
      <c r="O39" s="24">
        <f>+Ejecución!N203</f>
        <v>0</v>
      </c>
      <c r="P39" s="24">
        <f>+Ejecución!O203</f>
        <v>0</v>
      </c>
      <c r="Q39" s="14">
        <f t="shared" si="0"/>
        <v>0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0</v>
      </c>
      <c r="I40" s="24">
        <f>+Ejecución!H204</f>
        <v>87516000</v>
      </c>
      <c r="J40" s="24">
        <f>+Ejecución!I204</f>
        <v>80000000</v>
      </c>
      <c r="K40" s="24">
        <f>+Ejecución!J204</f>
        <v>7516000</v>
      </c>
      <c r="L40" s="24">
        <f>+Ejecución!K204</f>
        <v>0</v>
      </c>
      <c r="M40" s="24">
        <f>+Ejecución!L204</f>
        <v>80000000</v>
      </c>
      <c r="N40" s="24">
        <f>+Ejecución!M204</f>
        <v>0</v>
      </c>
      <c r="O40" s="24">
        <f>+Ejecución!N204</f>
        <v>0</v>
      </c>
      <c r="P40" s="24">
        <f>+Ejecución!O204</f>
        <v>0</v>
      </c>
      <c r="Q40" s="14">
        <f t="shared" si="0"/>
        <v>0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0</v>
      </c>
      <c r="H41" s="24">
        <f>+Ejecución!G205</f>
        <v>0</v>
      </c>
      <c r="I41" s="24">
        <f>+Ejecución!H205</f>
        <v>104000000</v>
      </c>
      <c r="J41" s="24">
        <f>+Ejecución!I205</f>
        <v>104000000</v>
      </c>
      <c r="K41" s="24">
        <f>+Ejecución!J205</f>
        <v>0</v>
      </c>
      <c r="L41" s="24">
        <f>+Ejecución!K205</f>
        <v>70435000</v>
      </c>
      <c r="M41" s="24">
        <f>+Ejecución!L205</f>
        <v>33565000</v>
      </c>
      <c r="N41" s="24">
        <f>+Ejecución!M205</f>
        <v>0</v>
      </c>
      <c r="O41" s="24">
        <f>+Ejecución!N205</f>
        <v>0</v>
      </c>
      <c r="P41" s="24">
        <f>+Ejecución!O205</f>
        <v>0</v>
      </c>
      <c r="Q41" s="14">
        <f t="shared" si="0"/>
        <v>0.6772596153846154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0</v>
      </c>
      <c r="H42" s="24">
        <f>+Ejecución!G206</f>
        <v>0</v>
      </c>
      <c r="I42" s="24">
        <f>+Ejecución!H206</f>
        <v>270400000</v>
      </c>
      <c r="J42" s="24">
        <f>+Ejecución!I206</f>
        <v>150000000</v>
      </c>
      <c r="K42" s="24">
        <f>+Ejecución!J206</f>
        <v>120400000</v>
      </c>
      <c r="L42" s="24">
        <f>+Ejecución!K206</f>
        <v>150000000</v>
      </c>
      <c r="M42" s="24">
        <f>+Ejecución!L206</f>
        <v>0</v>
      </c>
      <c r="N42" s="24">
        <f>+Ejecución!M206</f>
        <v>117568817</v>
      </c>
      <c r="O42" s="24">
        <f>+Ejecución!N206</f>
        <v>114338947</v>
      </c>
      <c r="P42" s="24">
        <f>+Ejecución!O206</f>
        <v>3229870</v>
      </c>
      <c r="Q42" s="14">
        <f t="shared" si="0"/>
        <v>0.5547337278106509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13333629</v>
      </c>
      <c r="H43" s="24">
        <f>+Ejecución!G207</f>
        <v>0</v>
      </c>
      <c r="I43" s="24">
        <f>+Ejecución!H207</f>
        <v>113381629</v>
      </c>
      <c r="J43" s="24">
        <f>+Ejecución!I207</f>
        <v>113381629</v>
      </c>
      <c r="K43" s="24">
        <f>+Ejecución!J207</f>
        <v>0</v>
      </c>
      <c r="L43" s="24">
        <f>+Ejecución!K207</f>
        <v>113381629</v>
      </c>
      <c r="M43" s="24">
        <f>+Ejecución!L207</f>
        <v>0</v>
      </c>
      <c r="N43" s="24">
        <f>+Ejecución!M207</f>
        <v>2041872</v>
      </c>
      <c r="O43" s="24">
        <f>+Ejecución!N207</f>
        <v>2041872</v>
      </c>
      <c r="P43" s="24">
        <f>+Ejecución!O207</f>
        <v>0</v>
      </c>
      <c r="Q43" s="14">
        <f t="shared" si="0"/>
        <v>1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0</v>
      </c>
      <c r="I44" s="24">
        <f>+Ejecución!H208</f>
        <v>194688000</v>
      </c>
      <c r="J44" s="24">
        <f>+Ejecución!I208</f>
        <v>184227199.78</v>
      </c>
      <c r="K44" s="24">
        <f>+Ejecución!J208</f>
        <v>10460800.22</v>
      </c>
      <c r="L44" s="24">
        <f>+Ejecución!K208</f>
        <v>66232357.51</v>
      </c>
      <c r="M44" s="24">
        <f>+Ejecución!L208</f>
        <v>117994842.27</v>
      </c>
      <c r="N44" s="24">
        <f>+Ejecución!M208</f>
        <v>41985936.89</v>
      </c>
      <c r="O44" s="24">
        <f>+Ejecución!N208</f>
        <v>41985936.89</v>
      </c>
      <c r="P44" s="24">
        <f>+Ejecución!O208</f>
        <v>0</v>
      </c>
      <c r="Q44" s="14">
        <f t="shared" si="0"/>
        <v>0.34019743132601904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0</v>
      </c>
      <c r="H45" s="24">
        <f>+Ejecución!G209</f>
        <v>0</v>
      </c>
      <c r="I45" s="24">
        <f>+Ejecución!H209</f>
        <v>5408000</v>
      </c>
      <c r="J45" s="24">
        <f>+Ejecución!I209</f>
        <v>0</v>
      </c>
      <c r="K45" s="24">
        <f>+Ejecución!J209</f>
        <v>5408000</v>
      </c>
      <c r="L45" s="24">
        <f>+Ejecución!K209</f>
        <v>0</v>
      </c>
      <c r="M45" s="24">
        <f>+Ejecución!L209</f>
        <v>0</v>
      </c>
      <c r="N45" s="24">
        <f>+Ejecución!M209</f>
        <v>0</v>
      </c>
      <c r="O45" s="24">
        <f>+Ejecución!N209</f>
        <v>0</v>
      </c>
      <c r="P45" s="24">
        <f>+Ejecución!O209</f>
        <v>0</v>
      </c>
      <c r="Q45" s="14">
        <f t="shared" si="0"/>
        <v>0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0</v>
      </c>
      <c r="I46" s="24">
        <f>+Ejecución!H210</f>
        <v>3244800</v>
      </c>
      <c r="J46" s="24">
        <f>+Ejecución!I210</f>
        <v>0</v>
      </c>
      <c r="K46" s="24">
        <f>+Ejecución!J210</f>
        <v>3244800</v>
      </c>
      <c r="L46" s="24">
        <f>+Ejecución!K210</f>
        <v>0</v>
      </c>
      <c r="M46" s="24">
        <f>+Ejecución!L210</f>
        <v>0</v>
      </c>
      <c r="N46" s="24">
        <f>+Ejecución!M210</f>
        <v>0</v>
      </c>
      <c r="O46" s="24">
        <f>+Ejecución!N210</f>
        <v>0</v>
      </c>
      <c r="P46" s="24">
        <f>+Ejecución!O210</f>
        <v>0</v>
      </c>
      <c r="Q46" s="14">
        <f t="shared" si="0"/>
        <v>0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0</v>
      </c>
      <c r="I47" s="24">
        <f>+Ejecución!H211</f>
        <v>260000000</v>
      </c>
      <c r="J47" s="24">
        <f>+Ejecución!I211</f>
        <v>260000000</v>
      </c>
      <c r="K47" s="24">
        <f>+Ejecución!J211</f>
        <v>0</v>
      </c>
      <c r="L47" s="24">
        <f>+Ejecución!K211</f>
        <v>200000000</v>
      </c>
      <c r="M47" s="24">
        <f>+Ejecución!L211</f>
        <v>60000000</v>
      </c>
      <c r="N47" s="24">
        <f>+Ejecución!M211</f>
        <v>0</v>
      </c>
      <c r="O47" s="24">
        <f>+Ejecución!N211</f>
        <v>0</v>
      </c>
      <c r="P47" s="24">
        <f>+Ejecución!O211</f>
        <v>0</v>
      </c>
      <c r="Q47" s="14">
        <f t="shared" si="0"/>
        <v>0.7692307692307693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0</v>
      </c>
      <c r="K48" s="24">
        <f>+Ejecución!J212</f>
        <v>15600000</v>
      </c>
      <c r="L48" s="24">
        <f>+Ejecución!K212</f>
        <v>0</v>
      </c>
      <c r="M48" s="24">
        <f>+Ejecución!L212</f>
        <v>0</v>
      </c>
      <c r="N48" s="24">
        <f>+Ejecución!M212</f>
        <v>0</v>
      </c>
      <c r="O48" s="24">
        <f>+Ejecución!N212</f>
        <v>0</v>
      </c>
      <c r="P48" s="24">
        <f>+Ejecución!O212</f>
        <v>0</v>
      </c>
      <c r="Q48" s="14">
        <f t="shared" si="0"/>
        <v>0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0</v>
      </c>
      <c r="K49" s="24">
        <f>+Ejecución!J213</f>
        <v>678339573</v>
      </c>
      <c r="L49" s="24">
        <f>+Ejecución!K213</f>
        <v>0</v>
      </c>
      <c r="M49" s="24">
        <f>+Ejecución!L213</f>
        <v>0</v>
      </c>
      <c r="N49" s="24">
        <f>+Ejecución!M213</f>
        <v>0</v>
      </c>
      <c r="O49" s="24">
        <f>+Ejecución!N213</f>
        <v>0</v>
      </c>
      <c r="P49" s="24">
        <f>+Ejecución!O213</f>
        <v>0</v>
      </c>
      <c r="Q49" s="14">
        <f>+L49/I49</f>
        <v>0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0</v>
      </c>
      <c r="I50" s="34">
        <f>+Ejecución!H214</f>
        <v>166400000</v>
      </c>
      <c r="J50" s="34">
        <f>+Ejecución!I214</f>
        <v>21402500</v>
      </c>
      <c r="K50" s="34">
        <f>+Ejecución!J214</f>
        <v>144997500</v>
      </c>
      <c r="L50" s="34">
        <f>+Ejecución!K214</f>
        <v>21402500</v>
      </c>
      <c r="M50" s="34">
        <f>+Ejecución!L214</f>
        <v>0</v>
      </c>
      <c r="N50" s="34">
        <f>+Ejecución!M214</f>
        <v>1450000</v>
      </c>
      <c r="O50" s="34">
        <f>+Ejecución!N214</f>
        <v>1450000</v>
      </c>
      <c r="P50" s="34">
        <f>+Ejecución!O214</f>
        <v>0</v>
      </c>
      <c r="Q50" s="23">
        <f t="shared" si="0"/>
        <v>0.12862079326923076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0</v>
      </c>
      <c r="I51" s="24">
        <f>+Ejecución!H215</f>
        <v>135200000</v>
      </c>
      <c r="J51" s="24">
        <f>+Ejecución!I215</f>
        <v>21402500</v>
      </c>
      <c r="K51" s="24">
        <f>+Ejecución!J215</f>
        <v>113797500</v>
      </c>
      <c r="L51" s="24">
        <f>+Ejecución!K215</f>
        <v>21402500</v>
      </c>
      <c r="M51" s="24">
        <f>+Ejecución!L215</f>
        <v>0</v>
      </c>
      <c r="N51" s="24">
        <f>+Ejecución!M215</f>
        <v>1450000</v>
      </c>
      <c r="O51" s="24">
        <f>+Ejecución!N215</f>
        <v>1450000</v>
      </c>
      <c r="P51" s="24">
        <f>+Ejecución!O215</f>
        <v>0</v>
      </c>
      <c r="Q51" s="14">
        <f t="shared" si="0"/>
        <v>0.15830251479289942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0</v>
      </c>
      <c r="I52" s="24">
        <f>+Ejecución!H216</f>
        <v>26000000</v>
      </c>
      <c r="J52" s="24">
        <f>+Ejecución!I216</f>
        <v>0</v>
      </c>
      <c r="K52" s="24">
        <f>+Ejecución!J216</f>
        <v>26000000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>
        <f t="shared" si="0"/>
        <v>0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0</v>
      </c>
      <c r="I53" s="24">
        <f>+Ejecución!H217</f>
        <v>5200000</v>
      </c>
      <c r="J53" s="24">
        <f>+Ejecución!I217</f>
        <v>0</v>
      </c>
      <c r="K53" s="24">
        <f>+Ejecución!J217</f>
        <v>5200000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>
        <f t="shared" si="0"/>
        <v>0</v>
      </c>
    </row>
    <row r="55" spans="2:17" ht="12.75">
      <c r="B55" s="79" t="s">
        <v>977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2.75">
      <c r="B56" s="65" t="s">
        <v>949</v>
      </c>
      <c r="C56" s="67" t="s">
        <v>950</v>
      </c>
      <c r="D56" s="62" t="s">
        <v>951</v>
      </c>
      <c r="E56" s="9" t="s">
        <v>952</v>
      </c>
      <c r="F56" s="10"/>
      <c r="G56" s="10"/>
      <c r="H56" s="11"/>
      <c r="I56" s="62" t="s">
        <v>953</v>
      </c>
      <c r="J56" s="62" t="s">
        <v>954</v>
      </c>
      <c r="K56" s="62" t="s">
        <v>955</v>
      </c>
      <c r="L56" s="62" t="s">
        <v>956</v>
      </c>
      <c r="M56" s="62" t="s">
        <v>957</v>
      </c>
      <c r="N56" s="62" t="s">
        <v>958</v>
      </c>
      <c r="O56" s="62" t="s">
        <v>959</v>
      </c>
      <c r="P56" s="62" t="s">
        <v>960</v>
      </c>
      <c r="Q56" s="62" t="s">
        <v>961</v>
      </c>
    </row>
    <row r="57" spans="2:17" ht="12.75">
      <c r="B57" s="66"/>
      <c r="C57" s="68"/>
      <c r="D57" s="63"/>
      <c r="E57" s="12" t="s">
        <v>962</v>
      </c>
      <c r="F57" s="12" t="s">
        <v>963</v>
      </c>
      <c r="G57" s="12" t="s">
        <v>964</v>
      </c>
      <c r="H57" s="12" t="s">
        <v>965</v>
      </c>
      <c r="I57" s="63"/>
      <c r="J57" s="63"/>
      <c r="K57" s="63"/>
      <c r="L57" s="63"/>
      <c r="M57" s="63"/>
      <c r="N57" s="63"/>
      <c r="O57" s="63"/>
      <c r="P57" s="63"/>
      <c r="Q57" s="63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691673202</v>
      </c>
      <c r="H58" s="17">
        <f t="shared" si="1"/>
        <v>0</v>
      </c>
      <c r="I58" s="17">
        <f t="shared" si="1"/>
        <v>4874217202</v>
      </c>
      <c r="J58" s="17">
        <f t="shared" si="1"/>
        <v>3038777946.7799997</v>
      </c>
      <c r="K58" s="17">
        <f t="shared" si="1"/>
        <v>1835439255.22</v>
      </c>
      <c r="L58" s="17">
        <f t="shared" si="1"/>
        <v>1978945968.83</v>
      </c>
      <c r="M58" s="17">
        <f t="shared" si="1"/>
        <v>1059831977.95</v>
      </c>
      <c r="N58" s="17">
        <f t="shared" si="1"/>
        <v>527867695.63</v>
      </c>
      <c r="O58" s="17">
        <f t="shared" si="1"/>
        <v>418780176.63</v>
      </c>
      <c r="P58" s="17">
        <f t="shared" si="1"/>
        <v>109087519</v>
      </c>
      <c r="Q58" s="14">
        <f>+L58/I58</f>
        <v>0.406002828109095</v>
      </c>
    </row>
    <row r="59" spans="2:17" ht="12.75">
      <c r="B59" s="80" t="s">
        <v>976</v>
      </c>
      <c r="C59" s="80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691673202</v>
      </c>
      <c r="H59" s="18">
        <f t="shared" si="2"/>
        <v>0</v>
      </c>
      <c r="I59" s="18">
        <f t="shared" si="2"/>
        <v>4874217202</v>
      </c>
      <c r="J59" s="18">
        <f t="shared" si="2"/>
        <v>3038777946.7799997</v>
      </c>
      <c r="K59" s="18">
        <f t="shared" si="2"/>
        <v>1835439255.22</v>
      </c>
      <c r="L59" s="18">
        <f t="shared" si="2"/>
        <v>1978945968.83</v>
      </c>
      <c r="M59" s="18">
        <f t="shared" si="2"/>
        <v>1059831977.95</v>
      </c>
      <c r="N59" s="18">
        <f t="shared" si="2"/>
        <v>527867695.63</v>
      </c>
      <c r="O59" s="18">
        <f t="shared" si="2"/>
        <v>418780176.63</v>
      </c>
      <c r="P59" s="18">
        <f t="shared" si="2"/>
        <v>109087519</v>
      </c>
      <c r="Q59" s="35">
        <f>+L59/I59</f>
        <v>0.406002828109095</v>
      </c>
    </row>
  </sheetData>
  <sheetProtection/>
  <mergeCells count="53">
    <mergeCell ref="B59:C59"/>
    <mergeCell ref="L56:L57"/>
    <mergeCell ref="M56:M57"/>
    <mergeCell ref="N56:N57"/>
    <mergeCell ref="O56:O57"/>
    <mergeCell ref="P56:P57"/>
    <mergeCell ref="K56:K57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L18:L19"/>
    <mergeCell ref="M18:M19"/>
    <mergeCell ref="N18:N19"/>
    <mergeCell ref="O18:O19"/>
    <mergeCell ref="P18:P19"/>
    <mergeCell ref="Q18:Q19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25">
      <selection activeCell="S34" sqref="S34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75" t="s">
        <v>973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2:17" s="8" customFormat="1" ht="11.25">
      <c r="B4" s="65" t="s">
        <v>949</v>
      </c>
      <c r="C4" s="67" t="s">
        <v>950</v>
      </c>
      <c r="D4" s="62" t="s">
        <v>951</v>
      </c>
      <c r="E4" s="9" t="s">
        <v>952</v>
      </c>
      <c r="F4" s="10"/>
      <c r="G4" s="10"/>
      <c r="H4" s="11"/>
      <c r="I4" s="62" t="s">
        <v>953</v>
      </c>
      <c r="J4" s="62" t="s">
        <v>954</v>
      </c>
      <c r="K4" s="62" t="s">
        <v>955</v>
      </c>
      <c r="L4" s="62" t="s">
        <v>956</v>
      </c>
      <c r="M4" s="62" t="s">
        <v>957</v>
      </c>
      <c r="N4" s="62" t="s">
        <v>958</v>
      </c>
      <c r="O4" s="62" t="s">
        <v>959</v>
      </c>
      <c r="P4" s="62" t="s">
        <v>960</v>
      </c>
      <c r="Q4" s="62" t="s">
        <v>961</v>
      </c>
    </row>
    <row r="5" spans="2:17" s="8" customFormat="1" ht="11.25">
      <c r="B5" s="66"/>
      <c r="C5" s="68"/>
      <c r="D5" s="63"/>
      <c r="E5" s="12" t="s">
        <v>962</v>
      </c>
      <c r="F5" s="12" t="s">
        <v>963</v>
      </c>
      <c r="G5" s="12" t="s">
        <v>964</v>
      </c>
      <c r="H5" s="12" t="s">
        <v>965</v>
      </c>
      <c r="I5" s="63"/>
      <c r="J5" s="63"/>
      <c r="K5" s="63"/>
      <c r="L5" s="63"/>
      <c r="M5" s="63"/>
      <c r="N5" s="63"/>
      <c r="O5" s="63"/>
      <c r="P5" s="63"/>
      <c r="Q5" s="64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340517761</v>
      </c>
      <c r="K6" s="22">
        <f>+Ejecución!J342</f>
        <v>246982239</v>
      </c>
      <c r="L6" s="22">
        <f>+Ejecución!K342</f>
        <v>260517761</v>
      </c>
      <c r="M6" s="22">
        <f>+Ejecución!L342</f>
        <v>80000000</v>
      </c>
      <c r="N6" s="22">
        <f>+Ejecución!M342</f>
        <v>105135594</v>
      </c>
      <c r="O6" s="22">
        <f>+Ejecución!N342</f>
        <v>103535594</v>
      </c>
      <c r="P6" s="22">
        <f>+Ejecución!O342</f>
        <v>1600000</v>
      </c>
      <c r="Q6" s="23">
        <f>+L6/I6</f>
        <v>0.44343448680851066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340517761</v>
      </c>
      <c r="K7" s="4">
        <f>+Ejecución!J343</f>
        <v>246982239</v>
      </c>
      <c r="L7" s="4">
        <f>+Ejecución!K343</f>
        <v>260517761</v>
      </c>
      <c r="M7" s="4">
        <f>+Ejecución!L343</f>
        <v>80000000</v>
      </c>
      <c r="N7" s="4">
        <f>+Ejecución!M343</f>
        <v>105135594</v>
      </c>
      <c r="O7" s="4">
        <f>+Ejecución!N343</f>
        <v>103535594</v>
      </c>
      <c r="P7" s="4">
        <f>+Ejecución!O343</f>
        <v>1600000</v>
      </c>
      <c r="Q7" s="14">
        <f aca="true" t="shared" si="0" ref="Q7:Q18">+L7/I7</f>
        <v>0.44343448680851066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679000000</v>
      </c>
      <c r="K8" s="22">
        <f>+Ejecución!J344</f>
        <v>1173863381</v>
      </c>
      <c r="L8" s="22">
        <f>+Ejecución!K344</f>
        <v>578000000</v>
      </c>
      <c r="M8" s="22">
        <f>+Ejecución!L344</f>
        <v>101000000</v>
      </c>
      <c r="N8" s="22">
        <f>+Ejecución!M344</f>
        <v>62000000</v>
      </c>
      <c r="O8" s="22">
        <f>+Ejecución!N344</f>
        <v>62000000</v>
      </c>
      <c r="P8" s="22">
        <f>+Ejecución!O344</f>
        <v>0</v>
      </c>
      <c r="Q8" s="23">
        <f t="shared" si="0"/>
        <v>0.3119496050961137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679000000</v>
      </c>
      <c r="K9" s="4">
        <f>+Ejecución!J345</f>
        <v>1173863381</v>
      </c>
      <c r="L9" s="4">
        <f>+Ejecución!K345</f>
        <v>578000000</v>
      </c>
      <c r="M9" s="4">
        <f>+Ejecución!L345</f>
        <v>101000000</v>
      </c>
      <c r="N9" s="4">
        <f>+Ejecución!M345</f>
        <v>62000000</v>
      </c>
      <c r="O9" s="4">
        <f>+Ejecución!N345</f>
        <v>62000000</v>
      </c>
      <c r="P9" s="4">
        <f>+Ejecución!O345</f>
        <v>0</v>
      </c>
      <c r="Q9" s="14">
        <f t="shared" si="0"/>
        <v>0.3119496050961137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467825000</v>
      </c>
      <c r="K10" s="22">
        <f>+Ejecución!J346</f>
        <v>119575000</v>
      </c>
      <c r="L10" s="22">
        <f>+Ejecución!K346</f>
        <v>452825000</v>
      </c>
      <c r="M10" s="22">
        <f>+Ejecución!L346</f>
        <v>15000000</v>
      </c>
      <c r="N10" s="22">
        <f>+Ejecución!M346</f>
        <v>73912500</v>
      </c>
      <c r="O10" s="22">
        <f>+Ejecución!N346</f>
        <v>63912500</v>
      </c>
      <c r="P10" s="22">
        <f>+Ejecución!O346</f>
        <v>10000000</v>
      </c>
      <c r="Q10" s="23">
        <f t="shared" si="0"/>
        <v>0.7708971739870616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467825000</v>
      </c>
      <c r="K11" s="4">
        <f>+Ejecución!J347</f>
        <v>119575000</v>
      </c>
      <c r="L11" s="4">
        <f>+Ejecución!K347</f>
        <v>452825000</v>
      </c>
      <c r="M11" s="4">
        <f>+Ejecución!L347</f>
        <v>15000000</v>
      </c>
      <c r="N11" s="4">
        <f>+Ejecución!M347</f>
        <v>73912500</v>
      </c>
      <c r="O11" s="4">
        <f>+Ejecución!N347</f>
        <v>63912500</v>
      </c>
      <c r="P11" s="4">
        <f>+Ejecución!O347</f>
        <v>10000000</v>
      </c>
      <c r="Q11" s="14">
        <f t="shared" si="0"/>
        <v>0.7708971739870616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163906395</v>
      </c>
      <c r="K15" s="22">
        <f>+Ejecución!J351</f>
        <v>282812792</v>
      </c>
      <c r="L15" s="22">
        <f>+Ejecución!K351</f>
        <v>145000000</v>
      </c>
      <c r="M15" s="22">
        <f>+Ejecución!L351</f>
        <v>18906395</v>
      </c>
      <c r="N15" s="22">
        <f>+Ejecución!M351</f>
        <v>35000000</v>
      </c>
      <c r="O15" s="22">
        <f>+Ejecución!N351</f>
        <v>35000000</v>
      </c>
      <c r="P15" s="22">
        <f>+Ejecución!O351</f>
        <v>0</v>
      </c>
      <c r="Q15" s="23">
        <f t="shared" si="0"/>
        <v>0.32458869961186604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20000000</v>
      </c>
      <c r="K16" s="4">
        <f>+Ejecución!J352</f>
        <v>128906396</v>
      </c>
      <c r="L16" s="4">
        <f>+Ejecución!K352</f>
        <v>20000000</v>
      </c>
      <c r="M16" s="4">
        <f>+Ejecución!L352</f>
        <v>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0.13431256505596978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45000000</v>
      </c>
      <c r="K17" s="4">
        <f>+Ejecución!J353</f>
        <v>103906396</v>
      </c>
      <c r="L17" s="4">
        <f>+Ejecución!K353</f>
        <v>45000000</v>
      </c>
      <c r="M17" s="4">
        <f>+Ejecución!L353</f>
        <v>0</v>
      </c>
      <c r="N17" s="4">
        <f>+Ejecución!M353</f>
        <v>0</v>
      </c>
      <c r="O17" s="4">
        <f>+Ejecución!N353</f>
        <v>0</v>
      </c>
      <c r="P17" s="4">
        <f>+Ejecución!O353</f>
        <v>0</v>
      </c>
      <c r="Q17" s="14">
        <f t="shared" si="0"/>
        <v>0.30220327137593206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98906395</v>
      </c>
      <c r="K18" s="4">
        <f>+Ejecución!J354</f>
        <v>50000000</v>
      </c>
      <c r="L18" s="4">
        <f>+Ejecución!K354</f>
        <v>80000000</v>
      </c>
      <c r="M18" s="4">
        <f>+Ejecución!L354</f>
        <v>18906395</v>
      </c>
      <c r="N18" s="4">
        <f>+Ejecución!M354</f>
        <v>35000000</v>
      </c>
      <c r="O18" s="4">
        <f>+Ejecución!N354</f>
        <v>35000000</v>
      </c>
      <c r="P18" s="4">
        <f>+Ejecución!O354</f>
        <v>0</v>
      </c>
      <c r="Q18" s="14">
        <f t="shared" si="0"/>
        <v>0.5372502638318523</v>
      </c>
    </row>
    <row r="20" spans="2:17" ht="12.75">
      <c r="B20" s="75" t="s">
        <v>966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321539029</v>
      </c>
      <c r="K21" s="22">
        <f>+Ejecución!J423</f>
        <v>349975508.08</v>
      </c>
      <c r="L21" s="22">
        <f>+Ejecución!K423</f>
        <v>100000000</v>
      </c>
      <c r="M21" s="22">
        <f>+Ejecución!L423</f>
        <v>221539029</v>
      </c>
      <c r="N21" s="22">
        <f>+Ejecución!M423</f>
        <v>0</v>
      </c>
      <c r="O21" s="22">
        <f>+Ejecución!N423</f>
        <v>0</v>
      </c>
      <c r="P21" s="22">
        <f>+Ejecución!O423</f>
        <v>0</v>
      </c>
      <c r="Q21" s="23">
        <f aca="true" t="shared" si="1" ref="Q21:Q26">+L21/I21</f>
        <v>0.1489171037679064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265445424</v>
      </c>
      <c r="K22" s="4">
        <f>+Ejecución!J424</f>
        <v>343257401.59</v>
      </c>
      <c r="L22" s="4">
        <f>+Ejecución!K424</f>
        <v>100000000</v>
      </c>
      <c r="M22" s="4">
        <f>+Ejecución!L424</f>
        <v>165445424</v>
      </c>
      <c r="N22" s="4">
        <f>+Ejecución!M424</f>
        <v>0</v>
      </c>
      <c r="O22" s="4">
        <f>+Ejecución!N424</f>
        <v>0</v>
      </c>
      <c r="P22" s="4">
        <f>+Ejecución!O424</f>
        <v>0</v>
      </c>
      <c r="Q22" s="14">
        <f t="shared" si="1"/>
        <v>0.1642837782181684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56093605</v>
      </c>
      <c r="K23" s="4">
        <f>+Ejecución!J425</f>
        <v>6718106.49</v>
      </c>
      <c r="L23" s="4">
        <f>+Ejecución!K425</f>
        <v>0</v>
      </c>
      <c r="M23" s="4">
        <f>+Ejecución!L425</f>
        <v>56093605</v>
      </c>
      <c r="N23" s="4">
        <f>+Ejecución!M425</f>
        <v>0</v>
      </c>
      <c r="O23" s="4">
        <f>+Ejecución!N425</f>
        <v>0</v>
      </c>
      <c r="P23" s="4">
        <f>+Ejecución!O425</f>
        <v>0</v>
      </c>
      <c r="Q23" s="14">
        <f t="shared" si="1"/>
        <v>0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81" t="s">
        <v>1319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0</v>
      </c>
      <c r="G29" s="22">
        <f>+Ejecución!F495</f>
        <v>0</v>
      </c>
      <c r="H29" s="22">
        <f>+Ejecución!G495</f>
        <v>0</v>
      </c>
      <c r="I29" s="22">
        <f>+Ejecución!H495</f>
        <v>1817644052</v>
      </c>
      <c r="J29" s="22">
        <f>+Ejecución!I495</f>
        <v>14000000</v>
      </c>
      <c r="K29" s="22">
        <f>+Ejecución!J495</f>
        <v>1803644052</v>
      </c>
      <c r="L29" s="22">
        <f>+Ejecución!K495</f>
        <v>0</v>
      </c>
      <c r="M29" s="22">
        <f>+Ejecución!L495</f>
        <v>14000000</v>
      </c>
      <c r="N29" s="22">
        <f>+Ejecución!M495</f>
        <v>0</v>
      </c>
      <c r="O29" s="22">
        <f>+Ejecución!N495</f>
        <v>0</v>
      </c>
      <c r="P29" s="22">
        <f>+Ejecución!O495</f>
        <v>0</v>
      </c>
      <c r="Q29" s="23">
        <f>+L29/I29</f>
        <v>0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0</v>
      </c>
      <c r="G30" s="4">
        <f>+Ejecución!F496</f>
        <v>0</v>
      </c>
      <c r="H30" s="4">
        <f>+Ejecución!G496</f>
        <v>0</v>
      </c>
      <c r="I30" s="4">
        <f>+Ejecución!H496</f>
        <v>1763864730.81</v>
      </c>
      <c r="J30" s="4">
        <f>+Ejecución!I496</f>
        <v>0</v>
      </c>
      <c r="K30" s="4">
        <f>+Ejecución!J496</f>
        <v>1763864730.81</v>
      </c>
      <c r="L30" s="4">
        <f>+Ejecución!K496</f>
        <v>0</v>
      </c>
      <c r="M30" s="4">
        <f>+Ejecución!L496</f>
        <v>0</v>
      </c>
      <c r="N30" s="4">
        <f>+Ejecución!M496</f>
        <v>0</v>
      </c>
      <c r="O30" s="4">
        <f>+Ejecución!N496</f>
        <v>0</v>
      </c>
      <c r="P30" s="4">
        <f>+Ejecución!O496</f>
        <v>0</v>
      </c>
      <c r="Q30" s="14">
        <f>+L30/I30</f>
        <v>0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0</v>
      </c>
      <c r="G31" s="4">
        <f>+Ejecución!F497</f>
        <v>0</v>
      </c>
      <c r="H31" s="4">
        <f>+Ejecución!G497</f>
        <v>0</v>
      </c>
      <c r="I31" s="4">
        <f>+Ejecución!H497</f>
        <v>53779321.19</v>
      </c>
      <c r="J31" s="4">
        <f>+Ejecución!I497</f>
        <v>14000000</v>
      </c>
      <c r="K31" s="4">
        <f>+Ejecución!J497</f>
        <v>39779321.19</v>
      </c>
      <c r="L31" s="4">
        <f>+Ejecución!K497</f>
        <v>0</v>
      </c>
      <c r="M31" s="4">
        <f>+Ejecución!L497</f>
        <v>14000000</v>
      </c>
      <c r="N31" s="4">
        <f>+Ejecución!M497</f>
        <v>0</v>
      </c>
      <c r="O31" s="4">
        <f>+Ejecución!N497</f>
        <v>0</v>
      </c>
      <c r="P31" s="4">
        <f>+Ejecución!O497</f>
        <v>0</v>
      </c>
      <c r="Q31" s="14">
        <f>+L31/I31</f>
        <v>0</v>
      </c>
    </row>
    <row r="33" spans="2:17" ht="12.75">
      <c r="B33" s="81" t="s">
        <v>1318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0</v>
      </c>
      <c r="H34" s="22">
        <f>+Ejecución!G565</f>
        <v>0</v>
      </c>
      <c r="I34" s="22">
        <f>+Ejecución!H565</f>
        <v>1154243722.62</v>
      </c>
      <c r="J34" s="22">
        <f>+Ejecución!I565</f>
        <v>478576900</v>
      </c>
      <c r="K34" s="22">
        <f>+Ejecución!J565</f>
        <v>675666822.62</v>
      </c>
      <c r="L34" s="22">
        <f>+Ejecución!K565</f>
        <v>0</v>
      </c>
      <c r="M34" s="22">
        <f>+Ejecución!L565</f>
        <v>478576900</v>
      </c>
      <c r="N34" s="22">
        <f>+Ejecución!M565</f>
        <v>0</v>
      </c>
      <c r="O34" s="22">
        <f>+Ejecución!N565</f>
        <v>0</v>
      </c>
      <c r="P34" s="22">
        <f>+Ejecución!O565</f>
        <v>0</v>
      </c>
      <c r="Q34" s="23">
        <f>+L34/I34</f>
        <v>0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478576900</v>
      </c>
      <c r="K35" s="4">
        <f>+Ejecución!J566</f>
        <v>581015355.99</v>
      </c>
      <c r="L35" s="4">
        <f>+Ejecución!K566</f>
        <v>0</v>
      </c>
      <c r="M35" s="4">
        <f>+Ejecución!L566</f>
        <v>478576900</v>
      </c>
      <c r="N35" s="4">
        <f>+Ejecución!M566</f>
        <v>0</v>
      </c>
      <c r="O35" s="4">
        <f>+Ejecución!N566</f>
        <v>0</v>
      </c>
      <c r="P35" s="4">
        <f>+Ejecución!O566</f>
        <v>0</v>
      </c>
      <c r="Q35" s="14">
        <f>+L35/I35</f>
        <v>0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0</v>
      </c>
      <c r="H36" s="4">
        <f>+Ejecución!G567</f>
        <v>0</v>
      </c>
      <c r="I36" s="4">
        <f>+Ejecución!H567</f>
        <v>94651466.63</v>
      </c>
      <c r="J36" s="4">
        <f>+Ejecución!I567</f>
        <v>0</v>
      </c>
      <c r="K36" s="4">
        <f>+Ejecución!J567</f>
        <v>94651466.63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79" t="s">
        <v>967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2.75">
      <c r="B39" s="65" t="s">
        <v>949</v>
      </c>
      <c r="C39" s="67" t="s">
        <v>950</v>
      </c>
      <c r="D39" s="62" t="s">
        <v>951</v>
      </c>
      <c r="E39" s="9" t="s">
        <v>952</v>
      </c>
      <c r="F39" s="10"/>
      <c r="G39" s="10"/>
      <c r="H39" s="11"/>
      <c r="I39" s="62" t="s">
        <v>953</v>
      </c>
      <c r="J39" s="62" t="s">
        <v>954</v>
      </c>
      <c r="K39" s="62" t="s">
        <v>955</v>
      </c>
      <c r="L39" s="62" t="s">
        <v>956</v>
      </c>
      <c r="M39" s="62" t="s">
        <v>957</v>
      </c>
      <c r="N39" s="62" t="s">
        <v>958</v>
      </c>
      <c r="O39" s="62" t="s">
        <v>959</v>
      </c>
      <c r="P39" s="62" t="s">
        <v>960</v>
      </c>
      <c r="Q39" s="62" t="s">
        <v>961</v>
      </c>
    </row>
    <row r="40" spans="2:17" ht="12.75">
      <c r="B40" s="66"/>
      <c r="C40" s="68"/>
      <c r="D40" s="63"/>
      <c r="E40" s="12" t="s">
        <v>962</v>
      </c>
      <c r="F40" s="12" t="s">
        <v>963</v>
      </c>
      <c r="G40" s="12" t="s">
        <v>964</v>
      </c>
      <c r="H40" s="12" t="s">
        <v>965</v>
      </c>
      <c r="I40" s="63"/>
      <c r="J40" s="63"/>
      <c r="K40" s="63"/>
      <c r="L40" s="63"/>
      <c r="M40" s="63"/>
      <c r="N40" s="63"/>
      <c r="O40" s="63"/>
      <c r="P40" s="63"/>
      <c r="Q40" s="63"/>
    </row>
    <row r="41" spans="2:17" ht="12.75">
      <c r="B41" s="84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1651249156</v>
      </c>
      <c r="K41" s="17">
        <f t="shared" si="2"/>
        <v>3312297370</v>
      </c>
      <c r="L41" s="17">
        <f t="shared" si="2"/>
        <v>1436342761</v>
      </c>
      <c r="M41" s="17">
        <f t="shared" si="2"/>
        <v>214906395</v>
      </c>
      <c r="N41" s="17">
        <f t="shared" si="2"/>
        <v>276048094</v>
      </c>
      <c r="O41" s="17">
        <f t="shared" si="2"/>
        <v>264448094</v>
      </c>
      <c r="P41" s="17">
        <f t="shared" si="2"/>
        <v>11600000</v>
      </c>
      <c r="Q41" s="14">
        <f>+L41/I41</f>
        <v>0.28937832122176427</v>
      </c>
    </row>
    <row r="42" spans="2:17" ht="12.75">
      <c r="B42" s="85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321539029</v>
      </c>
      <c r="K42" s="17">
        <f t="shared" si="3"/>
        <v>2945091567.38</v>
      </c>
      <c r="L42" s="17">
        <f t="shared" si="3"/>
        <v>100000000</v>
      </c>
      <c r="M42" s="17">
        <f t="shared" si="3"/>
        <v>221539029</v>
      </c>
      <c r="N42" s="17">
        <f>+N21</f>
        <v>0</v>
      </c>
      <c r="O42" s="17">
        <f>+O21</f>
        <v>0</v>
      </c>
      <c r="P42" s="17">
        <f>+P21</f>
        <v>0</v>
      </c>
      <c r="Q42" s="14">
        <f>+L42/I42</f>
        <v>0.03061258291978822</v>
      </c>
    </row>
    <row r="43" spans="2:17" ht="12.75">
      <c r="B43" s="85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0</v>
      </c>
      <c r="G43" s="17">
        <f t="shared" si="4"/>
        <v>0</v>
      </c>
      <c r="H43" s="17">
        <f t="shared" si="4"/>
        <v>0</v>
      </c>
      <c r="I43" s="17">
        <f t="shared" si="4"/>
        <v>1817644052</v>
      </c>
      <c r="J43" s="17">
        <f t="shared" si="4"/>
        <v>14000000</v>
      </c>
      <c r="K43" s="17">
        <f t="shared" si="4"/>
        <v>1803644052</v>
      </c>
      <c r="L43" s="17">
        <f t="shared" si="4"/>
        <v>0</v>
      </c>
      <c r="M43" s="17">
        <f t="shared" si="4"/>
        <v>14000000</v>
      </c>
      <c r="N43" s="17">
        <f t="shared" si="4"/>
        <v>0</v>
      </c>
      <c r="O43" s="17">
        <f t="shared" si="4"/>
        <v>0</v>
      </c>
      <c r="P43" s="17">
        <f t="shared" si="4"/>
        <v>0</v>
      </c>
      <c r="Q43" s="14">
        <f>+L43/I43</f>
        <v>0</v>
      </c>
    </row>
    <row r="44" spans="2:17" ht="12.75">
      <c r="B44" s="86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0</v>
      </c>
      <c r="H44" s="17">
        <f t="shared" si="5"/>
        <v>0</v>
      </c>
      <c r="I44" s="17">
        <f t="shared" si="5"/>
        <v>1154243722.62</v>
      </c>
      <c r="J44" s="17">
        <f t="shared" si="5"/>
        <v>478576900</v>
      </c>
      <c r="K44" s="17">
        <f t="shared" si="5"/>
        <v>675666822.62</v>
      </c>
      <c r="L44" s="17">
        <f t="shared" si="5"/>
        <v>0</v>
      </c>
      <c r="M44" s="17">
        <f t="shared" si="5"/>
        <v>478576900</v>
      </c>
      <c r="N44" s="17">
        <f t="shared" si="5"/>
        <v>0</v>
      </c>
      <c r="O44" s="17">
        <f t="shared" si="5"/>
        <v>0</v>
      </c>
      <c r="P44" s="17">
        <f t="shared" si="5"/>
        <v>0</v>
      </c>
      <c r="Q44" s="14">
        <f>+L44/I44</f>
        <v>0</v>
      </c>
    </row>
    <row r="45" spans="2:17" ht="12.75">
      <c r="B45" s="80" t="s">
        <v>972</v>
      </c>
      <c r="C45" s="80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0</v>
      </c>
      <c r="G45" s="18">
        <f t="shared" si="6"/>
        <v>0</v>
      </c>
      <c r="H45" s="18">
        <f t="shared" si="6"/>
        <v>0</v>
      </c>
      <c r="I45" s="18">
        <f t="shared" si="6"/>
        <v>11202064897</v>
      </c>
      <c r="J45" s="18">
        <f t="shared" si="6"/>
        <v>2465365085</v>
      </c>
      <c r="K45" s="18">
        <f t="shared" si="6"/>
        <v>8736699812</v>
      </c>
      <c r="L45" s="18">
        <f t="shared" si="6"/>
        <v>1536342761</v>
      </c>
      <c r="M45" s="18">
        <f t="shared" si="6"/>
        <v>929022324</v>
      </c>
      <c r="N45" s="18">
        <f t="shared" si="6"/>
        <v>276048094</v>
      </c>
      <c r="O45" s="18">
        <f t="shared" si="6"/>
        <v>264448094</v>
      </c>
      <c r="P45" s="18">
        <f t="shared" si="6"/>
        <v>11600000</v>
      </c>
      <c r="Q45" s="35">
        <f>+L45/I45</f>
        <v>0.13714817537001098</v>
      </c>
    </row>
  </sheetData>
  <sheetProtection/>
  <mergeCells count="31"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75" t="s">
        <v>1261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2136991578</v>
      </c>
      <c r="H5" s="34">
        <f>+Ejecución!G224</f>
        <v>2136991578</v>
      </c>
      <c r="I5" s="34">
        <f>+Ejecución!H224</f>
        <v>26819389352</v>
      </c>
      <c r="J5" s="34">
        <f>+Ejecución!I224</f>
        <v>25318704484</v>
      </c>
      <c r="K5" s="34">
        <f>+Ejecución!J224</f>
        <v>1500684868</v>
      </c>
      <c r="L5" s="34">
        <f>+Ejecución!K224</f>
        <v>19814906918.5</v>
      </c>
      <c r="M5" s="34">
        <f>+Ejecución!L224</f>
        <v>5503797565.5</v>
      </c>
      <c r="N5" s="34">
        <f>+Ejecución!M224</f>
        <v>4261115052.11</v>
      </c>
      <c r="O5" s="34">
        <f>+Ejecución!N224</f>
        <v>4193115052.11</v>
      </c>
      <c r="P5" s="34">
        <f>+Ejecución!O224</f>
        <v>68000000</v>
      </c>
      <c r="Q5" s="23">
        <f>+L5/I5</f>
        <v>0.738827668983535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2136991578</v>
      </c>
      <c r="H6" s="34">
        <f>+Ejecución!G225</f>
        <v>2136991578</v>
      </c>
      <c r="I6" s="34">
        <f>+Ejecución!H225</f>
        <v>26819389352</v>
      </c>
      <c r="J6" s="34">
        <f>+Ejecución!I225</f>
        <v>25318704484</v>
      </c>
      <c r="K6" s="34">
        <f>+Ejecución!J225</f>
        <v>1500684868</v>
      </c>
      <c r="L6" s="34">
        <f>+Ejecución!K225</f>
        <v>19814906918.5</v>
      </c>
      <c r="M6" s="34">
        <f>+Ejecución!L225</f>
        <v>5503797565.5</v>
      </c>
      <c r="N6" s="34">
        <f>+Ejecución!M225</f>
        <v>4261115052.11</v>
      </c>
      <c r="O6" s="34">
        <f>+Ejecución!N225</f>
        <v>4193115052.11</v>
      </c>
      <c r="P6" s="34">
        <f>+Ejecución!O225</f>
        <v>68000000</v>
      </c>
      <c r="Q6" s="23">
        <f>+L6/I6</f>
        <v>0.738827668983535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796300000</v>
      </c>
      <c r="I7" s="24">
        <f>+Ejecución!H226</f>
        <v>6146312600</v>
      </c>
      <c r="J7" s="24">
        <f>+Ejecución!I226</f>
        <v>4989063600</v>
      </c>
      <c r="K7" s="24">
        <f>+Ejecución!J226</f>
        <v>1157249000</v>
      </c>
      <c r="L7" s="24">
        <f>+Ejecución!K226</f>
        <v>0</v>
      </c>
      <c r="M7" s="24">
        <f>+Ejecución!L226</f>
        <v>4989063600</v>
      </c>
      <c r="N7" s="24">
        <f>+Ejecución!M226</f>
        <v>0</v>
      </c>
      <c r="O7" s="24">
        <f>+Ejecución!N226</f>
        <v>0</v>
      </c>
      <c r="P7" s="24">
        <f>+Ejecución!O226</f>
        <v>0</v>
      </c>
      <c r="Q7" s="14">
        <f>+L7/I7</f>
        <v>0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746500000</v>
      </c>
      <c r="H8" s="24">
        <f>+Ejecución!G227</f>
        <v>1340691578</v>
      </c>
      <c r="I8" s="24">
        <f>+Ejecución!H227</f>
        <v>4038306183</v>
      </c>
      <c r="J8" s="24">
        <f>+Ejecución!I227</f>
        <v>3696541774.2</v>
      </c>
      <c r="K8" s="24">
        <f>+Ejecución!J227</f>
        <v>341764408.8</v>
      </c>
      <c r="L8" s="24">
        <f>+Ejecución!K227</f>
        <v>3197983670.03</v>
      </c>
      <c r="M8" s="24">
        <f>+Ejecución!L227</f>
        <v>498558104.17</v>
      </c>
      <c r="N8" s="24">
        <f>+Ejecución!M227</f>
        <v>1376278450</v>
      </c>
      <c r="O8" s="24">
        <f>+Ejecución!N227</f>
        <v>1308278450</v>
      </c>
      <c r="P8" s="24">
        <f>+Ejecución!O227</f>
        <v>68000000</v>
      </c>
      <c r="Q8" s="14">
        <f>+L8/I8</f>
        <v>0.7919121347193797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1390491578</v>
      </c>
      <c r="H9" s="24">
        <f>+Ejecución!G228</f>
        <v>0</v>
      </c>
      <c r="I9" s="24">
        <f>+Ejecución!H228</f>
        <v>16634770569</v>
      </c>
      <c r="J9" s="24">
        <f>+Ejecución!I228</f>
        <v>16633099109.8</v>
      </c>
      <c r="K9" s="24">
        <f>+Ejecución!J228</f>
        <v>1671459.2</v>
      </c>
      <c r="L9" s="24">
        <f>+Ejecución!K228</f>
        <v>16616923248.47</v>
      </c>
      <c r="M9" s="24">
        <f>+Ejecución!L228</f>
        <v>16175861.33</v>
      </c>
      <c r="N9" s="24">
        <f>+Ejecución!M228</f>
        <v>2884836602.11</v>
      </c>
      <c r="O9" s="24">
        <f>+Ejecución!N228</f>
        <v>2884836602.11</v>
      </c>
      <c r="P9" s="24">
        <f>+Ejecución!O228</f>
        <v>0</v>
      </c>
      <c r="Q9" s="14">
        <f>+L9/I9</f>
        <v>0.998927107503168</v>
      </c>
    </row>
    <row r="11" spans="2:17" ht="12.75">
      <c r="B11" s="79" t="s">
        <v>1262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2:17" ht="12.75">
      <c r="B12" s="65" t="s">
        <v>949</v>
      </c>
      <c r="C12" s="67" t="s">
        <v>950</v>
      </c>
      <c r="D12" s="62" t="s">
        <v>951</v>
      </c>
      <c r="E12" s="9" t="s">
        <v>952</v>
      </c>
      <c r="F12" s="10"/>
      <c r="G12" s="10"/>
      <c r="H12" s="11"/>
      <c r="I12" s="62" t="s">
        <v>953</v>
      </c>
      <c r="J12" s="62" t="s">
        <v>954</v>
      </c>
      <c r="K12" s="62" t="s">
        <v>955</v>
      </c>
      <c r="L12" s="62" t="s">
        <v>956</v>
      </c>
      <c r="M12" s="62" t="s">
        <v>957</v>
      </c>
      <c r="N12" s="62" t="s">
        <v>958</v>
      </c>
      <c r="O12" s="62" t="s">
        <v>959</v>
      </c>
      <c r="P12" s="62" t="s">
        <v>960</v>
      </c>
      <c r="Q12" s="62" t="s">
        <v>961</v>
      </c>
    </row>
    <row r="13" spans="2:17" ht="12.75">
      <c r="B13" s="66"/>
      <c r="C13" s="68"/>
      <c r="D13" s="63"/>
      <c r="E13" s="12" t="s">
        <v>962</v>
      </c>
      <c r="F13" s="12" t="s">
        <v>963</v>
      </c>
      <c r="G13" s="12" t="s">
        <v>964</v>
      </c>
      <c r="H13" s="12" t="s">
        <v>965</v>
      </c>
      <c r="I13" s="63"/>
      <c r="J13" s="63"/>
      <c r="K13" s="63"/>
      <c r="L13" s="63"/>
      <c r="M13" s="63"/>
      <c r="N13" s="63"/>
      <c r="O13" s="63"/>
      <c r="P13" s="63"/>
      <c r="Q13" s="63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2136991578</v>
      </c>
      <c r="H14" s="17">
        <f t="shared" si="0"/>
        <v>2136991578</v>
      </c>
      <c r="I14" s="17">
        <f t="shared" si="0"/>
        <v>26819389352</v>
      </c>
      <c r="J14" s="17">
        <f t="shared" si="0"/>
        <v>25318704484</v>
      </c>
      <c r="K14" s="17">
        <f t="shared" si="0"/>
        <v>1500684868</v>
      </c>
      <c r="L14" s="17">
        <f t="shared" si="0"/>
        <v>19814906918.5</v>
      </c>
      <c r="M14" s="17">
        <f t="shared" si="0"/>
        <v>5503797565.5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0.738827668983535</v>
      </c>
    </row>
    <row r="15" spans="2:17" ht="12.75">
      <c r="B15" s="80" t="s">
        <v>1277</v>
      </c>
      <c r="C15" s="80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2136991578</v>
      </c>
      <c r="H15" s="18">
        <f t="shared" si="1"/>
        <v>2136991578</v>
      </c>
      <c r="I15" s="18">
        <f t="shared" si="1"/>
        <v>26819389352</v>
      </c>
      <c r="J15" s="18">
        <f t="shared" si="1"/>
        <v>25318704484</v>
      </c>
      <c r="K15" s="18">
        <f t="shared" si="1"/>
        <v>1500684868</v>
      </c>
      <c r="L15" s="18">
        <f t="shared" si="1"/>
        <v>19814906918.5</v>
      </c>
      <c r="M15" s="18">
        <f t="shared" si="1"/>
        <v>5503797565.5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0.738827668983535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75" t="s">
        <v>1263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98027200</v>
      </c>
      <c r="K5" s="34">
        <f>+Ejecución!J248</f>
        <v>161972800</v>
      </c>
      <c r="L5" s="34">
        <f>+Ejecución!K248</f>
        <v>51427200</v>
      </c>
      <c r="M5" s="34">
        <f>+Ejecución!L248</f>
        <v>46600000</v>
      </c>
      <c r="N5" s="34">
        <f>+Ejecución!M248</f>
        <v>26113600</v>
      </c>
      <c r="O5" s="34">
        <f>+Ejecución!N248</f>
        <v>22868800</v>
      </c>
      <c r="P5" s="34">
        <f>+Ejecución!O248</f>
        <v>3244800</v>
      </c>
      <c r="Q5" s="23">
        <f>+L5/I5</f>
        <v>0.19779692307692306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50203200</v>
      </c>
      <c r="K6" s="24">
        <f>+Ejecución!J249</f>
        <v>137996800</v>
      </c>
      <c r="L6" s="24">
        <f>+Ejecución!K249</f>
        <v>35203200</v>
      </c>
      <c r="M6" s="24">
        <f>+Ejecución!L249</f>
        <v>15000000</v>
      </c>
      <c r="N6" s="24">
        <f>+Ejecución!M249</f>
        <v>22868800</v>
      </c>
      <c r="O6" s="24">
        <f>+Ejecución!N249</f>
        <v>19624000</v>
      </c>
      <c r="P6" s="24">
        <f>+Ejecución!O249</f>
        <v>3244800</v>
      </c>
      <c r="Q6" s="14">
        <f aca="true" t="shared" si="0" ref="Q6:Q11">+L6/I6</f>
        <v>0.18705207226354942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17800000</v>
      </c>
      <c r="K7" s="24">
        <f>+Ejecución!J250</f>
        <v>6000000</v>
      </c>
      <c r="L7" s="24">
        <f>+Ejecución!K250</f>
        <v>0</v>
      </c>
      <c r="M7" s="24">
        <f>+Ejecución!L250</f>
        <v>17800000</v>
      </c>
      <c r="N7" s="24">
        <f>+Ejecución!M250</f>
        <v>0</v>
      </c>
      <c r="O7" s="24">
        <f>+Ejecución!N250</f>
        <v>0</v>
      </c>
      <c r="P7" s="24">
        <f>+Ejecución!O250</f>
        <v>0</v>
      </c>
      <c r="Q7" s="14">
        <f t="shared" si="0"/>
        <v>0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30024000</v>
      </c>
      <c r="K8" s="24">
        <f>+Ejecución!J251</f>
        <v>17976000</v>
      </c>
      <c r="L8" s="24">
        <f>+Ejecución!K251</f>
        <v>16224000</v>
      </c>
      <c r="M8" s="24">
        <f>+Ejecución!L251</f>
        <v>13800000</v>
      </c>
      <c r="N8" s="24">
        <f>+Ejecución!M251</f>
        <v>3244800</v>
      </c>
      <c r="O8" s="24">
        <f>+Ejecución!N251</f>
        <v>3244800</v>
      </c>
      <c r="P8" s="24">
        <f>+Ejecución!O251</f>
        <v>0</v>
      </c>
      <c r="Q8" s="14">
        <f t="shared" si="0"/>
        <v>0.338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98791394</v>
      </c>
      <c r="K9" s="34">
        <f>+Ejecución!J257</f>
        <v>131208606</v>
      </c>
      <c r="L9" s="34">
        <f>+Ejecución!K257</f>
        <v>32468290</v>
      </c>
      <c r="M9" s="34">
        <f>+Ejecución!L257</f>
        <v>66323104</v>
      </c>
      <c r="N9" s="34">
        <f>+Ejecución!M257</f>
        <v>21405804</v>
      </c>
      <c r="O9" s="34">
        <f>+Ejecución!N257</f>
        <v>15523302</v>
      </c>
      <c r="P9" s="34">
        <f>+Ejecución!O257</f>
        <v>5882502</v>
      </c>
      <c r="Q9" s="23">
        <f t="shared" si="0"/>
        <v>0.14116647826086956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31090000</v>
      </c>
      <c r="K10" s="24">
        <f>+Ejecución!J258</f>
        <v>68910000</v>
      </c>
      <c r="L10" s="24">
        <f>+Ejecución!K258</f>
        <v>0</v>
      </c>
      <c r="M10" s="24">
        <f>+Ejecución!L258</f>
        <v>31090000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67701394</v>
      </c>
      <c r="K11" s="24">
        <f>+Ejecución!J259</f>
        <v>62298606</v>
      </c>
      <c r="L11" s="24">
        <f>+Ejecución!K259</f>
        <v>32468290</v>
      </c>
      <c r="M11" s="24">
        <f>+Ejecución!L259</f>
        <v>35233104</v>
      </c>
      <c r="N11" s="24">
        <f>+Ejecución!M259</f>
        <v>21405804</v>
      </c>
      <c r="O11" s="24">
        <f>+Ejecución!N259</f>
        <v>15523302</v>
      </c>
      <c r="P11" s="24">
        <f>+Ejecución!O259</f>
        <v>5882502</v>
      </c>
      <c r="Q11" s="14">
        <f t="shared" si="0"/>
        <v>0.24975607692307691</v>
      </c>
    </row>
    <row r="13" spans="2:17" ht="12.75">
      <c r="B13" s="75" t="s">
        <v>1265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2:17" ht="12.75">
      <c r="B14" s="65" t="s">
        <v>949</v>
      </c>
      <c r="C14" s="67" t="s">
        <v>950</v>
      </c>
      <c r="D14" s="62" t="s">
        <v>951</v>
      </c>
      <c r="E14" s="9" t="s">
        <v>952</v>
      </c>
      <c r="F14" s="10"/>
      <c r="G14" s="10"/>
      <c r="H14" s="11"/>
      <c r="I14" s="62" t="s">
        <v>953</v>
      </c>
      <c r="J14" s="62" t="s">
        <v>954</v>
      </c>
      <c r="K14" s="62" t="s">
        <v>955</v>
      </c>
      <c r="L14" s="62" t="s">
        <v>956</v>
      </c>
      <c r="M14" s="62" t="s">
        <v>957</v>
      </c>
      <c r="N14" s="62" t="s">
        <v>958</v>
      </c>
      <c r="O14" s="62" t="s">
        <v>959</v>
      </c>
      <c r="P14" s="62" t="s">
        <v>960</v>
      </c>
      <c r="Q14" s="62" t="s">
        <v>961</v>
      </c>
    </row>
    <row r="15" spans="2:17" ht="12.75">
      <c r="B15" s="66"/>
      <c r="C15" s="68"/>
      <c r="D15" s="63"/>
      <c r="E15" s="12" t="s">
        <v>962</v>
      </c>
      <c r="F15" s="12" t="s">
        <v>963</v>
      </c>
      <c r="G15" s="12" t="s">
        <v>964</v>
      </c>
      <c r="H15" s="12" t="s">
        <v>965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1241285551</v>
      </c>
      <c r="K16" s="34">
        <f>+Ejecución!J486</f>
        <v>158714449</v>
      </c>
      <c r="L16" s="34">
        <f>+Ejecución!K486</f>
        <v>76028800</v>
      </c>
      <c r="M16" s="34">
        <f>+Ejecución!L486</f>
        <v>1165256751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0.05430628571428572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324028800</v>
      </c>
      <c r="K17" s="24">
        <f>+Ejecución!J487</f>
        <v>120583676</v>
      </c>
      <c r="L17" s="24">
        <f>+Ejecución!K487</f>
        <v>76028800</v>
      </c>
      <c r="M17" s="24">
        <f>+Ejecución!L487</f>
        <v>248000000</v>
      </c>
      <c r="Q17" s="14">
        <f>+L17/I17</f>
        <v>0.17100014980236408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917256751</v>
      </c>
      <c r="K18" s="24">
        <f>+Ejecución!J488</f>
        <v>38130773</v>
      </c>
      <c r="L18" s="24">
        <f>+Ejecución!K488</f>
        <v>0</v>
      </c>
      <c r="M18" s="24">
        <f>+Ejecución!L488</f>
        <v>917256751</v>
      </c>
      <c r="Q18" s="14">
        <f>+L18/I18</f>
        <v>0</v>
      </c>
    </row>
    <row r="20" spans="2:17" ht="12.75">
      <c r="B20" s="75" t="s">
        <v>1266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2:17" ht="12.75">
      <c r="B21" s="65" t="s">
        <v>949</v>
      </c>
      <c r="C21" s="67" t="s">
        <v>950</v>
      </c>
      <c r="D21" s="62" t="s">
        <v>951</v>
      </c>
      <c r="E21" s="9" t="s">
        <v>952</v>
      </c>
      <c r="F21" s="10"/>
      <c r="G21" s="10"/>
      <c r="H21" s="11"/>
      <c r="I21" s="62" t="s">
        <v>953</v>
      </c>
      <c r="J21" s="62" t="s">
        <v>954</v>
      </c>
      <c r="K21" s="62" t="s">
        <v>955</v>
      </c>
      <c r="L21" s="62" t="s">
        <v>956</v>
      </c>
      <c r="M21" s="62" t="s">
        <v>957</v>
      </c>
      <c r="N21" s="62" t="s">
        <v>958</v>
      </c>
      <c r="O21" s="62" t="s">
        <v>959</v>
      </c>
      <c r="P21" s="62" t="s">
        <v>960</v>
      </c>
      <c r="Q21" s="62" t="s">
        <v>961</v>
      </c>
    </row>
    <row r="22" spans="2:17" ht="12.75">
      <c r="B22" s="66"/>
      <c r="C22" s="68"/>
      <c r="D22" s="63"/>
      <c r="E22" s="12" t="s">
        <v>962</v>
      </c>
      <c r="F22" s="12" t="s">
        <v>963</v>
      </c>
      <c r="G22" s="12" t="s">
        <v>964</v>
      </c>
      <c r="H22" s="12" t="s">
        <v>965</v>
      </c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616236262</v>
      </c>
      <c r="K23" s="34">
        <f>+Ejecución!J516</f>
        <v>1182135468.72</v>
      </c>
      <c r="L23" s="34">
        <f>+Ejecución!K516</f>
        <v>0</v>
      </c>
      <c r="M23" s="34">
        <f>+Ejecución!L516</f>
        <v>616236262</v>
      </c>
      <c r="N23" s="34">
        <f>+Ejecución!M516</f>
        <v>0</v>
      </c>
      <c r="O23" s="34">
        <f>+Ejecución!N516</f>
        <v>0</v>
      </c>
      <c r="P23" s="34">
        <f>+Ejecución!O516</f>
        <v>0</v>
      </c>
      <c r="Q23" s="23">
        <f>+L23/I23</f>
        <v>0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616236262</v>
      </c>
      <c r="K24" s="24">
        <f>+Ejecución!J517</f>
        <v>1182135468.72</v>
      </c>
      <c r="L24" s="24">
        <f>+Ejecución!K517</f>
        <v>0</v>
      </c>
      <c r="M24" s="24">
        <f>+Ejecución!L517</f>
        <v>616236262</v>
      </c>
      <c r="N24">
        <f>+Ejecución!M517</f>
        <v>0</v>
      </c>
      <c r="O24">
        <f>+Ejecución!N517</f>
        <v>0</v>
      </c>
      <c r="P24">
        <f>+Ejecución!O517</f>
        <v>0</v>
      </c>
      <c r="Q24" s="14">
        <f>+L24/I24</f>
        <v>0</v>
      </c>
    </row>
    <row r="26" spans="2:17" ht="12.75">
      <c r="B26" s="79" t="s">
        <v>1264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65" t="s">
        <v>949</v>
      </c>
      <c r="C27" s="67" t="s">
        <v>950</v>
      </c>
      <c r="D27" s="62" t="s">
        <v>951</v>
      </c>
      <c r="E27" s="9" t="s">
        <v>952</v>
      </c>
      <c r="F27" s="10"/>
      <c r="G27" s="10"/>
      <c r="H27" s="11"/>
      <c r="I27" s="62" t="s">
        <v>953</v>
      </c>
      <c r="J27" s="62" t="s">
        <v>954</v>
      </c>
      <c r="K27" s="62" t="s">
        <v>955</v>
      </c>
      <c r="L27" s="62" t="s">
        <v>956</v>
      </c>
      <c r="M27" s="62" t="s">
        <v>957</v>
      </c>
      <c r="N27" s="62" t="s">
        <v>958</v>
      </c>
      <c r="O27" s="62" t="s">
        <v>959</v>
      </c>
      <c r="P27" s="62" t="s">
        <v>960</v>
      </c>
      <c r="Q27" s="62" t="s">
        <v>961</v>
      </c>
    </row>
    <row r="28" spans="2:17" ht="12.75">
      <c r="B28" s="66"/>
      <c r="C28" s="68"/>
      <c r="D28" s="63"/>
      <c r="E28" s="12" t="s">
        <v>962</v>
      </c>
      <c r="F28" s="12" t="s">
        <v>963</v>
      </c>
      <c r="G28" s="12" t="s">
        <v>964</v>
      </c>
      <c r="H28" s="12" t="s">
        <v>965</v>
      </c>
      <c r="I28" s="63"/>
      <c r="J28" s="63"/>
      <c r="K28" s="63"/>
      <c r="L28" s="63"/>
      <c r="M28" s="63"/>
      <c r="N28" s="63"/>
      <c r="O28" s="63"/>
      <c r="P28" s="63"/>
      <c r="Q28" s="63"/>
    </row>
    <row r="29" spans="2:17" ht="12.75">
      <c r="B29" s="84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196818594</v>
      </c>
      <c r="K29" s="17">
        <f t="shared" si="1"/>
        <v>293181406</v>
      </c>
      <c r="L29" s="17">
        <f t="shared" si="1"/>
        <v>83895490</v>
      </c>
      <c r="M29" s="17">
        <f t="shared" si="1"/>
        <v>112923104</v>
      </c>
      <c r="N29" s="17">
        <f t="shared" si="1"/>
        <v>47519404</v>
      </c>
      <c r="O29" s="17">
        <f t="shared" si="1"/>
        <v>38392102</v>
      </c>
      <c r="P29" s="17">
        <f t="shared" si="1"/>
        <v>9127302</v>
      </c>
      <c r="Q29" s="14">
        <f>+L29/I29</f>
        <v>0.1712152857142857</v>
      </c>
    </row>
    <row r="30" spans="2:17" ht="12.75">
      <c r="B30" s="85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1241285551</v>
      </c>
      <c r="K30" s="17">
        <f t="shared" si="2"/>
        <v>158714449</v>
      </c>
      <c r="L30" s="17">
        <f t="shared" si="2"/>
        <v>76028800</v>
      </c>
      <c r="M30" s="17">
        <f t="shared" si="2"/>
        <v>1165256751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0.05430628571428572</v>
      </c>
    </row>
    <row r="31" spans="2:17" ht="12.75">
      <c r="B31" s="86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616236262</v>
      </c>
      <c r="K31" s="17">
        <f t="shared" si="3"/>
        <v>1182135468.72</v>
      </c>
      <c r="L31" s="17">
        <f t="shared" si="3"/>
        <v>0</v>
      </c>
      <c r="M31" s="17">
        <f t="shared" si="3"/>
        <v>616236262</v>
      </c>
      <c r="N31" s="17">
        <f>+N23</f>
        <v>0</v>
      </c>
      <c r="O31" s="17">
        <f>+O23</f>
        <v>0</v>
      </c>
      <c r="P31" s="17">
        <f>+P23</f>
        <v>0</v>
      </c>
      <c r="Q31" s="14">
        <f>+L31/I31</f>
        <v>0</v>
      </c>
    </row>
    <row r="32" spans="2:17" ht="12.75">
      <c r="B32" s="80" t="s">
        <v>1267</v>
      </c>
      <c r="C32" s="80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2054340407</v>
      </c>
      <c r="K32" s="18">
        <f t="shared" si="4"/>
        <v>1634031323.72</v>
      </c>
      <c r="L32" s="18">
        <f t="shared" si="4"/>
        <v>159924290</v>
      </c>
      <c r="M32" s="18">
        <f t="shared" si="4"/>
        <v>1894416117</v>
      </c>
      <c r="N32" s="18">
        <f t="shared" si="4"/>
        <v>47519404</v>
      </c>
      <c r="O32" s="18">
        <f t="shared" si="4"/>
        <v>38392102</v>
      </c>
      <c r="P32" s="18">
        <f t="shared" si="4"/>
        <v>9127302</v>
      </c>
      <c r="Q32" s="37">
        <f>+L32/I32</f>
        <v>0.043359048836647894</v>
      </c>
    </row>
  </sheetData>
  <sheetProtection/>
  <mergeCells count="54">
    <mergeCell ref="L14:L15"/>
    <mergeCell ref="M14:M15"/>
    <mergeCell ref="N14:N15"/>
    <mergeCell ref="O14:O15"/>
    <mergeCell ref="P14:P15"/>
    <mergeCell ref="Q14:Q15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75" t="s">
        <v>1268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360267943</v>
      </c>
      <c r="K5" s="34">
        <f>+Ejecución!J252</f>
        <v>722129695</v>
      </c>
      <c r="L5" s="34">
        <f>+Ejecución!K252</f>
        <v>239180634</v>
      </c>
      <c r="M5" s="34">
        <f>+Ejecución!L252</f>
        <v>121087309</v>
      </c>
      <c r="N5" s="34">
        <f>+Ejecución!M252</f>
        <v>64090505</v>
      </c>
      <c r="O5" s="34">
        <f>+Ejecución!N252</f>
        <v>59387012</v>
      </c>
      <c r="P5" s="34">
        <f>+Ejecución!O252</f>
        <v>4703493</v>
      </c>
      <c r="Q5" s="23">
        <f>+L5/I5</f>
        <v>0.22097298220453065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0</v>
      </c>
      <c r="K6" s="24">
        <f>+Ejecución!J253</f>
        <v>303606740</v>
      </c>
      <c r="L6" s="24">
        <f>+Ejecución!K253</f>
        <v>0</v>
      </c>
      <c r="M6" s="24">
        <f>+Ejecución!L253</f>
        <v>0</v>
      </c>
      <c r="N6" s="24">
        <f>+Ejecución!M253</f>
        <v>0</v>
      </c>
      <c r="O6" s="24">
        <f>+Ejecución!N253</f>
        <v>0</v>
      </c>
      <c r="P6" s="24">
        <f>+Ejecución!O253</f>
        <v>0</v>
      </c>
      <c r="Q6" s="14">
        <f>+L6/I6</f>
        <v>0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22697600</v>
      </c>
      <c r="M7" s="24">
        <f>+Ejecución!L254</f>
        <v>40000000</v>
      </c>
      <c r="N7" s="24">
        <f>+Ejecución!M254</f>
        <v>7208000</v>
      </c>
      <c r="O7" s="24">
        <f>+Ejecución!N254</f>
        <v>5408000</v>
      </c>
      <c r="P7" s="24">
        <f>+Ejecución!O254</f>
        <v>1800000</v>
      </c>
      <c r="Q7" s="14">
        <f>+L7/I7</f>
        <v>0.34919384615384613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297570343</v>
      </c>
      <c r="K8" s="24">
        <f>+Ejecución!J255</f>
        <v>416220555</v>
      </c>
      <c r="L8" s="24">
        <f>+Ejecución!K255</f>
        <v>216483034</v>
      </c>
      <c r="M8" s="24">
        <f>+Ejecución!L255</f>
        <v>81087309</v>
      </c>
      <c r="N8" s="24">
        <f>+Ejecución!M255</f>
        <v>56882505</v>
      </c>
      <c r="O8" s="24">
        <f>+Ejecución!N255</f>
        <v>53979012</v>
      </c>
      <c r="P8" s="24">
        <f>+Ejecución!O255</f>
        <v>2903493</v>
      </c>
      <c r="Q8" s="14">
        <f>+L8/I8</f>
        <v>0.3032863470332456</v>
      </c>
    </row>
    <row r="10" spans="2:17" ht="12.75">
      <c r="B10" s="75" t="s">
        <v>1269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12.75">
      <c r="B11" s="65" t="s">
        <v>949</v>
      </c>
      <c r="C11" s="67" t="s">
        <v>950</v>
      </c>
      <c r="D11" s="62" t="s">
        <v>951</v>
      </c>
      <c r="E11" s="9" t="s">
        <v>952</v>
      </c>
      <c r="F11" s="10"/>
      <c r="G11" s="10"/>
      <c r="H11" s="11"/>
      <c r="I11" s="62" t="s">
        <v>953</v>
      </c>
      <c r="J11" s="62" t="s">
        <v>954</v>
      </c>
      <c r="K11" s="62" t="s">
        <v>955</v>
      </c>
      <c r="L11" s="62" t="s">
        <v>956</v>
      </c>
      <c r="M11" s="62" t="s">
        <v>957</v>
      </c>
      <c r="N11" s="62" t="s">
        <v>958</v>
      </c>
      <c r="O11" s="62" t="s">
        <v>959</v>
      </c>
      <c r="P11" s="62" t="s">
        <v>960</v>
      </c>
      <c r="Q11" s="62" t="s">
        <v>961</v>
      </c>
    </row>
    <row r="12" spans="2:17" ht="12.75">
      <c r="B12" s="66"/>
      <c r="C12" s="68"/>
      <c r="D12" s="63"/>
      <c r="E12" s="12" t="s">
        <v>962</v>
      </c>
      <c r="F12" s="12" t="s">
        <v>963</v>
      </c>
      <c r="G12" s="12" t="s">
        <v>964</v>
      </c>
      <c r="H12" s="12" t="s">
        <v>965</v>
      </c>
      <c r="I12" s="63"/>
      <c r="J12" s="63"/>
      <c r="K12" s="63"/>
      <c r="L12" s="63"/>
      <c r="M12" s="63"/>
      <c r="N12" s="63"/>
      <c r="O12" s="63"/>
      <c r="P12" s="63"/>
      <c r="Q12" s="63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0</v>
      </c>
      <c r="K13" s="34">
        <f>+Ejecución!J398</f>
        <v>224052667</v>
      </c>
      <c r="L13" s="34">
        <f>+Ejecución!K398</f>
        <v>0</v>
      </c>
      <c r="M13" s="34">
        <f>+Ejecución!L398</f>
        <v>0</v>
      </c>
      <c r="N13" s="34">
        <f>+Ejecución!M398</f>
        <v>0</v>
      </c>
      <c r="O13" s="34">
        <f>+Ejecución!N398</f>
        <v>0</v>
      </c>
      <c r="P13" s="34">
        <f>+Ejecución!O398</f>
        <v>0</v>
      </c>
      <c r="Q13" s="23">
        <f>+L13/I13</f>
        <v>0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0</v>
      </c>
      <c r="K14" s="24">
        <f>+Ejecución!J399</f>
        <v>224052667</v>
      </c>
      <c r="L14" s="24">
        <f>+Ejecución!K399</f>
        <v>0</v>
      </c>
      <c r="M14" s="24">
        <f>+Ejecución!L399</f>
        <v>0</v>
      </c>
      <c r="N14" s="24">
        <f>+Ejecución!M399</f>
        <v>0</v>
      </c>
      <c r="O14" s="24">
        <f>+Ejecución!N399</f>
        <v>0</v>
      </c>
      <c r="P14" s="24">
        <f>+Ejecución!O399</f>
        <v>0</v>
      </c>
      <c r="Q14" s="14">
        <f>+L14/I14</f>
        <v>0</v>
      </c>
    </row>
    <row r="16" spans="2:17" ht="12.75">
      <c r="B16" s="79" t="s">
        <v>1270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2.75">
      <c r="B17" s="65" t="s">
        <v>949</v>
      </c>
      <c r="C17" s="67" t="s">
        <v>950</v>
      </c>
      <c r="D17" s="62" t="s">
        <v>951</v>
      </c>
      <c r="E17" s="9" t="s">
        <v>952</v>
      </c>
      <c r="F17" s="10"/>
      <c r="G17" s="10"/>
      <c r="H17" s="11"/>
      <c r="I17" s="62" t="s">
        <v>953</v>
      </c>
      <c r="J17" s="62" t="s">
        <v>954</v>
      </c>
      <c r="K17" s="62" t="s">
        <v>955</v>
      </c>
      <c r="L17" s="62" t="s">
        <v>956</v>
      </c>
      <c r="M17" s="62" t="s">
        <v>957</v>
      </c>
      <c r="N17" s="62" t="s">
        <v>958</v>
      </c>
      <c r="O17" s="62" t="s">
        <v>959</v>
      </c>
      <c r="P17" s="62" t="s">
        <v>960</v>
      </c>
      <c r="Q17" s="62" t="s">
        <v>961</v>
      </c>
    </row>
    <row r="18" spans="2:17" ht="12.75">
      <c r="B18" s="66"/>
      <c r="C18" s="68"/>
      <c r="D18" s="63"/>
      <c r="E18" s="12" t="s">
        <v>962</v>
      </c>
      <c r="F18" s="12" t="s">
        <v>963</v>
      </c>
      <c r="G18" s="12" t="s">
        <v>964</v>
      </c>
      <c r="H18" s="12" t="s">
        <v>965</v>
      </c>
      <c r="I18" s="63"/>
      <c r="J18" s="63"/>
      <c r="K18" s="63"/>
      <c r="L18" s="63"/>
      <c r="M18" s="63"/>
      <c r="N18" s="63"/>
      <c r="O18" s="63"/>
      <c r="P18" s="63"/>
      <c r="Q18" s="63"/>
    </row>
    <row r="19" spans="2:17" ht="12.75">
      <c r="B19" s="84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360267943</v>
      </c>
      <c r="K19" s="17">
        <f t="shared" si="0"/>
        <v>722129695</v>
      </c>
      <c r="L19" s="17">
        <f t="shared" si="0"/>
        <v>239180634</v>
      </c>
      <c r="M19" s="17">
        <f t="shared" si="0"/>
        <v>121087309</v>
      </c>
      <c r="N19" s="17">
        <f t="shared" si="0"/>
        <v>64090505</v>
      </c>
      <c r="O19" s="17">
        <f t="shared" si="0"/>
        <v>59387012</v>
      </c>
      <c r="P19" s="17">
        <f t="shared" si="0"/>
        <v>4703493</v>
      </c>
      <c r="Q19" s="14">
        <f>+L19/I19</f>
        <v>0.22097298220453065</v>
      </c>
    </row>
    <row r="20" spans="2:17" ht="12.75">
      <c r="B20" s="85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0</v>
      </c>
      <c r="K20" s="17">
        <f t="shared" si="1"/>
        <v>224052667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4">
        <f>+L20/I20</f>
        <v>0</v>
      </c>
    </row>
    <row r="21" spans="2:17" ht="12.75">
      <c r="B21" s="80" t="s">
        <v>1276</v>
      </c>
      <c r="C21" s="80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360267943</v>
      </c>
      <c r="K21" s="18">
        <f t="shared" si="2"/>
        <v>946182362</v>
      </c>
      <c r="L21" s="18">
        <f t="shared" si="2"/>
        <v>239180634</v>
      </c>
      <c r="M21" s="18">
        <f t="shared" si="2"/>
        <v>121087309</v>
      </c>
      <c r="N21" s="18">
        <f t="shared" si="2"/>
        <v>64090505</v>
      </c>
      <c r="O21" s="18">
        <f t="shared" si="2"/>
        <v>59387012</v>
      </c>
      <c r="P21" s="18">
        <f t="shared" si="2"/>
        <v>4703493</v>
      </c>
      <c r="Q21" s="37">
        <f>+L21/I21</f>
        <v>0.1830767179468032</v>
      </c>
    </row>
  </sheetData>
  <sheetProtection/>
  <mergeCells count="41">
    <mergeCell ref="M11:M12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O3:O4"/>
    <mergeCell ref="Q3:Q4"/>
    <mergeCell ref="O11:O12"/>
    <mergeCell ref="P11:P12"/>
    <mergeCell ref="Q11:Q12"/>
    <mergeCell ref="B10:Q10"/>
    <mergeCell ref="B11:B12"/>
    <mergeCell ref="C11:C12"/>
    <mergeCell ref="D11:D12"/>
    <mergeCell ref="L3:L4"/>
    <mergeCell ref="B21:C21"/>
    <mergeCell ref="B16:Q16"/>
    <mergeCell ref="B17:B18"/>
    <mergeCell ref="C17:C18"/>
    <mergeCell ref="D17:D18"/>
    <mergeCell ref="M17:M18"/>
    <mergeCell ref="N17:N18"/>
    <mergeCell ref="I17:I18"/>
    <mergeCell ref="O17:O18"/>
    <mergeCell ref="P17:P18"/>
    <mergeCell ref="Q17:Q18"/>
    <mergeCell ref="B19:B20"/>
    <mergeCell ref="J11:J12"/>
    <mergeCell ref="K11:K12"/>
    <mergeCell ref="J17:J18"/>
    <mergeCell ref="K17:K18"/>
    <mergeCell ref="L17:L18"/>
    <mergeCell ref="N11:N12"/>
    <mergeCell ref="I11:I12"/>
    <mergeCell ref="L11:L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75" t="s">
        <v>1271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1300971839</v>
      </c>
      <c r="K5" s="34">
        <f>+Ejecución!J262</f>
        <v>5060196523</v>
      </c>
      <c r="L5" s="34">
        <f>+Ejecución!K262</f>
        <v>1300971839</v>
      </c>
      <c r="M5" s="34">
        <f>+Ejecución!L262</f>
        <v>0</v>
      </c>
      <c r="N5" s="34">
        <f>+Ejecución!M262</f>
        <v>1260613459</v>
      </c>
      <c r="O5" s="34">
        <f>+Ejecución!N262</f>
        <v>72552050</v>
      </c>
      <c r="P5" s="34">
        <f>+Ejecución!O262</f>
        <v>1188061409</v>
      </c>
      <c r="Q5" s="23">
        <f>+L5/I5</f>
        <v>0.20451774972215395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1300971839</v>
      </c>
      <c r="K6" s="24">
        <f>+Ejecución!J263</f>
        <v>5060196523</v>
      </c>
      <c r="L6" s="24">
        <f>+Ejecución!K263</f>
        <v>1300971839</v>
      </c>
      <c r="M6" s="24">
        <f>+Ejecución!L263</f>
        <v>0</v>
      </c>
      <c r="N6" s="24">
        <f>+Ejecución!M263</f>
        <v>1260613459</v>
      </c>
      <c r="O6" s="24">
        <f>+Ejecución!N263</f>
        <v>72552050</v>
      </c>
      <c r="P6" s="24">
        <f>+Ejecución!O263</f>
        <v>1188061409</v>
      </c>
      <c r="Q6" s="14">
        <f>+L6/I6</f>
        <v>0.20451774972215395</v>
      </c>
    </row>
    <row r="8" spans="2:17" ht="12.75">
      <c r="B8" s="75" t="s">
        <v>1272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2:17" ht="12.75">
      <c r="B9" s="65" t="s">
        <v>949</v>
      </c>
      <c r="C9" s="67" t="s">
        <v>950</v>
      </c>
      <c r="D9" s="62" t="s">
        <v>951</v>
      </c>
      <c r="E9" s="9" t="s">
        <v>952</v>
      </c>
      <c r="F9" s="10"/>
      <c r="G9" s="10"/>
      <c r="H9" s="11"/>
      <c r="I9" s="62" t="s">
        <v>953</v>
      </c>
      <c r="J9" s="62" t="s">
        <v>954</v>
      </c>
      <c r="K9" s="62" t="s">
        <v>955</v>
      </c>
      <c r="L9" s="62" t="s">
        <v>956</v>
      </c>
      <c r="M9" s="62" t="s">
        <v>957</v>
      </c>
      <c r="N9" s="62" t="s">
        <v>958</v>
      </c>
      <c r="O9" s="62" t="s">
        <v>959</v>
      </c>
      <c r="P9" s="62" t="s">
        <v>960</v>
      </c>
      <c r="Q9" s="62" t="s">
        <v>961</v>
      </c>
    </row>
    <row r="10" spans="2:17" ht="12.75">
      <c r="B10" s="66"/>
      <c r="C10" s="68"/>
      <c r="D10" s="63"/>
      <c r="E10" s="12" t="s">
        <v>962</v>
      </c>
      <c r="F10" s="12" t="s">
        <v>963</v>
      </c>
      <c r="G10" s="12" t="s">
        <v>964</v>
      </c>
      <c r="H10" s="12" t="s">
        <v>965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75" t="s">
        <v>1273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2:17" ht="12.75">
      <c r="B15" s="65" t="s">
        <v>949</v>
      </c>
      <c r="C15" s="67" t="s">
        <v>950</v>
      </c>
      <c r="D15" s="62" t="s">
        <v>951</v>
      </c>
      <c r="E15" s="9" t="s">
        <v>952</v>
      </c>
      <c r="F15" s="10"/>
      <c r="G15" s="10"/>
      <c r="H15" s="11"/>
      <c r="I15" s="62" t="s">
        <v>953</v>
      </c>
      <c r="J15" s="62" t="s">
        <v>954</v>
      </c>
      <c r="K15" s="62" t="s">
        <v>955</v>
      </c>
      <c r="L15" s="62" t="s">
        <v>956</v>
      </c>
      <c r="M15" s="62" t="s">
        <v>957</v>
      </c>
      <c r="N15" s="62" t="s">
        <v>958</v>
      </c>
      <c r="O15" s="62" t="s">
        <v>959</v>
      </c>
      <c r="P15" s="62" t="s">
        <v>960</v>
      </c>
      <c r="Q15" s="62" t="s">
        <v>961</v>
      </c>
    </row>
    <row r="16" spans="2:17" ht="12.75">
      <c r="B16" s="66"/>
      <c r="C16" s="68"/>
      <c r="D16" s="63"/>
      <c r="E16" s="12" t="s">
        <v>962</v>
      </c>
      <c r="F16" s="12" t="s">
        <v>963</v>
      </c>
      <c r="G16" s="12" t="s">
        <v>964</v>
      </c>
      <c r="H16" s="12" t="s">
        <v>965</v>
      </c>
      <c r="I16" s="63"/>
      <c r="J16" s="63"/>
      <c r="K16" s="63"/>
      <c r="L16" s="63"/>
      <c r="M16" s="63"/>
      <c r="N16" s="63"/>
      <c r="O16" s="63"/>
      <c r="P16" s="63"/>
      <c r="Q16" s="63"/>
    </row>
    <row r="17" spans="2:17" s="20" customFormat="1" ht="22.5">
      <c r="B17" s="21" t="str">
        <f>+Ejecución!A616</f>
        <v>231</v>
      </c>
      <c r="C17" s="21" t="str">
        <f>+Ejecución!B616</f>
        <v>FONDO DEPARTAMENTAL DE SALUD DE NARIÑO - INSTITUTO DEPARTAMENTAL DE SALUD</v>
      </c>
      <c r="D17" s="34">
        <f>+Ejecución!C616</f>
        <v>135980741811</v>
      </c>
      <c r="E17" s="34">
        <f>+Ejecución!D616</f>
        <v>65664177614.54</v>
      </c>
      <c r="F17" s="34">
        <f>+Ejecución!E616</f>
        <v>0</v>
      </c>
      <c r="G17" s="34">
        <f>+Ejecución!F616</f>
        <v>0</v>
      </c>
      <c r="H17" s="34">
        <f>+Ejecución!G616</f>
        <v>0</v>
      </c>
      <c r="I17" s="34">
        <f>+Ejecución!H616</f>
        <v>201644919425.54</v>
      </c>
      <c r="J17" s="34">
        <f>+Ejecución!I616</f>
        <v>127253741690.59</v>
      </c>
      <c r="K17" s="34">
        <f>+Ejecución!J616</f>
        <v>74391177734.95</v>
      </c>
      <c r="L17" s="34">
        <f>+Ejecución!K616</f>
        <v>112051755700.59</v>
      </c>
      <c r="M17" s="34">
        <f>+Ejecución!L616</f>
        <v>15201985990</v>
      </c>
      <c r="N17" s="34">
        <f>+Ejecución!M616</f>
        <v>21632381027</v>
      </c>
      <c r="O17" s="34">
        <f>+Ejecución!N616</f>
        <v>20007736678</v>
      </c>
      <c r="P17" s="34">
        <f>+Ejecución!O616</f>
        <v>1624644349</v>
      </c>
      <c r="Q17" s="23">
        <f aca="true" t="shared" si="0" ref="Q17:Q22">+L17/I17</f>
        <v>0.5556884647518558</v>
      </c>
    </row>
    <row r="18" spans="2:17" ht="12.75">
      <c r="B18" s="2" t="str">
        <f>+Ejecución!A617</f>
        <v>2311</v>
      </c>
      <c r="C18" s="2" t="str">
        <f>+Ejecución!B617</f>
        <v>Funcionamiento</v>
      </c>
      <c r="D18" s="24">
        <f>+Ejecución!C617</f>
        <v>8691620368</v>
      </c>
      <c r="E18" s="24">
        <f>+Ejecución!D617</f>
        <v>1297265311.82</v>
      </c>
      <c r="F18" s="24">
        <f>+Ejecución!E617</f>
        <v>0</v>
      </c>
      <c r="G18" s="24">
        <f>+Ejecución!F617</f>
        <v>0</v>
      </c>
      <c r="H18" s="24">
        <f>+Ejecución!G617</f>
        <v>0</v>
      </c>
      <c r="I18" s="24">
        <f>+Ejecución!H617</f>
        <v>9988885679.82</v>
      </c>
      <c r="J18" s="24">
        <f>+Ejecución!I617</f>
        <v>3424918651</v>
      </c>
      <c r="K18" s="24">
        <f>+Ejecución!J617</f>
        <v>6563967028.82</v>
      </c>
      <c r="L18" s="24">
        <f>+Ejecución!K617</f>
        <v>3005337624</v>
      </c>
      <c r="M18" s="24">
        <f>+Ejecución!L617</f>
        <v>419581027</v>
      </c>
      <c r="N18" s="24">
        <f>+Ejecución!M617</f>
        <v>2686626788</v>
      </c>
      <c r="O18" s="24">
        <f>+Ejecución!N617</f>
        <v>2194980679</v>
      </c>
      <c r="P18" s="24">
        <f>+Ejecución!O617</f>
        <v>491646109</v>
      </c>
      <c r="Q18" s="14">
        <f t="shared" si="0"/>
        <v>0.3008681569027784</v>
      </c>
    </row>
    <row r="19" spans="2:17" ht="12.75">
      <c r="B19" s="2" t="str">
        <f>+Ejecución!A618</f>
        <v>2312</v>
      </c>
      <c r="C19" s="2" t="str">
        <f>+Ejecución!B618</f>
        <v>Inversión - Recursos Propios</v>
      </c>
      <c r="D19" s="24">
        <f>+Ejecución!C618</f>
        <v>53525079583</v>
      </c>
      <c r="E19" s="24">
        <f>+Ejecución!D618</f>
        <v>24555665521.13</v>
      </c>
      <c r="F19" s="24">
        <f>+Ejecución!E618</f>
        <v>0</v>
      </c>
      <c r="G19" s="24">
        <f>+Ejecución!F618</f>
        <v>0</v>
      </c>
      <c r="H19" s="24">
        <f>+Ejecución!G618</f>
        <v>0</v>
      </c>
      <c r="I19" s="24">
        <f>+Ejecución!H618</f>
        <v>78080745104.13</v>
      </c>
      <c r="J19" s="24">
        <f>+Ejecución!I618</f>
        <v>41744071437</v>
      </c>
      <c r="K19" s="24">
        <f>+Ejecución!J618</f>
        <v>36336673667.13</v>
      </c>
      <c r="L19" s="24">
        <f>+Ejecución!K618</f>
        <v>27457741476</v>
      </c>
      <c r="M19" s="24">
        <f>+Ejecución!L618</f>
        <v>14286329961</v>
      </c>
      <c r="N19" s="24">
        <f>+Ejecución!M618</f>
        <v>7199684643</v>
      </c>
      <c r="O19" s="24">
        <f>+Ejecución!N618</f>
        <v>7047354558</v>
      </c>
      <c r="P19" s="24">
        <f>+Ejecución!O618</f>
        <v>152330085</v>
      </c>
      <c r="Q19" s="14">
        <f t="shared" si="0"/>
        <v>0.3516582921869127</v>
      </c>
    </row>
    <row r="20" spans="2:17" ht="12.75">
      <c r="B20" s="2" t="str">
        <f>+Ejecución!A619</f>
        <v>2313</v>
      </c>
      <c r="C20" s="2" t="str">
        <f>+Ejecución!B619</f>
        <v>Inversión - Recursos SGP</v>
      </c>
      <c r="D20" s="24">
        <f>+Ejecución!C619</f>
        <v>73764040860</v>
      </c>
      <c r="E20" s="24">
        <f>+Ejecución!D619</f>
        <v>0</v>
      </c>
      <c r="F20" s="24">
        <f>+Ejecución!E619</f>
        <v>0</v>
      </c>
      <c r="G20" s="24">
        <f>+Ejecución!F619</f>
        <v>0</v>
      </c>
      <c r="H20" s="24">
        <f>+Ejecución!G619</f>
        <v>0</v>
      </c>
      <c r="I20" s="24">
        <f>+Ejecución!H619</f>
        <v>73764040860</v>
      </c>
      <c r="J20" s="24">
        <f>+Ejecución!I619</f>
        <v>42273504821</v>
      </c>
      <c r="K20" s="24">
        <f>+Ejecución!J619</f>
        <v>31490536039</v>
      </c>
      <c r="L20" s="24">
        <f>+Ejecución!K619</f>
        <v>41777429819</v>
      </c>
      <c r="M20" s="24">
        <f>+Ejecución!L619</f>
        <v>496075002</v>
      </c>
      <c r="N20" s="24">
        <f>+Ejecución!M619</f>
        <v>3693608452</v>
      </c>
      <c r="O20" s="24">
        <f>+Ejecución!N619</f>
        <v>3428511335</v>
      </c>
      <c r="P20" s="24">
        <f>+Ejecución!O619</f>
        <v>265097117</v>
      </c>
      <c r="Q20" s="14">
        <f t="shared" si="0"/>
        <v>0.5663657973712586</v>
      </c>
    </row>
    <row r="21" spans="2:17" ht="12.75">
      <c r="B21" s="2" t="str">
        <f>+Ejecución!A620</f>
        <v>2314</v>
      </c>
      <c r="C21" s="2" t="str">
        <f>+Ejecución!B620</f>
        <v>Servicio de la Deuda</v>
      </c>
      <c r="D21" s="24">
        <f>+Ejecución!C620</f>
        <v>1000</v>
      </c>
      <c r="E21" s="24">
        <f>+Ejecución!D620</f>
        <v>0</v>
      </c>
      <c r="F21" s="24">
        <f>+Ejecución!E620</f>
        <v>0</v>
      </c>
      <c r="G21" s="24">
        <f>+Ejecución!F620</f>
        <v>0</v>
      </c>
      <c r="H21" s="24">
        <f>+Ejecución!G620</f>
        <v>0</v>
      </c>
      <c r="I21" s="24">
        <f>+Ejecución!H620</f>
        <v>1000</v>
      </c>
      <c r="J21" s="24">
        <f>+Ejecución!I620</f>
        <v>0</v>
      </c>
      <c r="K21" s="24">
        <f>+Ejecución!J620</f>
        <v>1000</v>
      </c>
      <c r="L21" s="24">
        <f>+Ejecución!K620</f>
        <v>0</v>
      </c>
      <c r="M21" s="24">
        <f>+Ejecución!L620</f>
        <v>0</v>
      </c>
      <c r="N21" s="24">
        <f>+Ejecución!M620</f>
        <v>0</v>
      </c>
      <c r="O21" s="24">
        <f>+Ejecución!N620</f>
        <v>0</v>
      </c>
      <c r="P21" s="24">
        <f>+Ejecución!O620</f>
        <v>0</v>
      </c>
      <c r="Q21" s="14">
        <f t="shared" si="0"/>
        <v>0</v>
      </c>
    </row>
    <row r="22" spans="2:17" ht="12.75">
      <c r="B22" s="2" t="str">
        <f>+Ejecución!A621</f>
        <v>2315</v>
      </c>
      <c r="C22" s="2" t="str">
        <f>+Ejecución!B621</f>
        <v>RESERVA PRESUPUESTAL LEY -819</v>
      </c>
      <c r="D22" s="24">
        <f>+Ejecución!C621</f>
        <v>0</v>
      </c>
      <c r="E22" s="24">
        <f>+Ejecución!D621</f>
        <v>39811246781.59</v>
      </c>
      <c r="F22" s="24">
        <f>+Ejecución!E621</f>
        <v>0</v>
      </c>
      <c r="G22" s="24">
        <f>+Ejecución!F621</f>
        <v>0</v>
      </c>
      <c r="H22" s="24">
        <f>+Ejecución!G621</f>
        <v>0</v>
      </c>
      <c r="I22" s="24">
        <f>+Ejecución!H621</f>
        <v>39811246781.59</v>
      </c>
      <c r="J22" s="24">
        <f>+Ejecución!I621</f>
        <v>39811246781.59</v>
      </c>
      <c r="K22" s="24">
        <f>+Ejecución!J621</f>
        <v>0</v>
      </c>
      <c r="L22" s="24">
        <f>+Ejecución!K621</f>
        <v>39811246781.59</v>
      </c>
      <c r="M22" s="24">
        <f>+Ejecución!L621</f>
        <v>0</v>
      </c>
      <c r="N22" s="24">
        <f>+Ejecución!M621</f>
        <v>8052461144</v>
      </c>
      <c r="O22" s="24">
        <f>+Ejecución!N621</f>
        <v>7336890106</v>
      </c>
      <c r="P22" s="24">
        <f>+Ejecución!O621</f>
        <v>715571038</v>
      </c>
      <c r="Q22" s="14">
        <f t="shared" si="0"/>
        <v>1</v>
      </c>
    </row>
    <row r="24" spans="2:17" ht="12.75">
      <c r="B24" s="79" t="s">
        <v>967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2.75">
      <c r="B25" s="65" t="s">
        <v>949</v>
      </c>
      <c r="C25" s="67" t="s">
        <v>950</v>
      </c>
      <c r="D25" s="62" t="s">
        <v>951</v>
      </c>
      <c r="E25" s="9" t="s">
        <v>952</v>
      </c>
      <c r="F25" s="10"/>
      <c r="G25" s="10"/>
      <c r="H25" s="11"/>
      <c r="I25" s="62" t="s">
        <v>953</v>
      </c>
      <c r="J25" s="62" t="s">
        <v>954</v>
      </c>
      <c r="K25" s="62" t="s">
        <v>955</v>
      </c>
      <c r="L25" s="62" t="s">
        <v>956</v>
      </c>
      <c r="M25" s="62" t="s">
        <v>957</v>
      </c>
      <c r="N25" s="62" t="s">
        <v>958</v>
      </c>
      <c r="O25" s="62" t="s">
        <v>959</v>
      </c>
      <c r="P25" s="62" t="s">
        <v>960</v>
      </c>
      <c r="Q25" s="62" t="s">
        <v>961</v>
      </c>
    </row>
    <row r="26" spans="2:17" ht="12.75">
      <c r="B26" s="66"/>
      <c r="C26" s="68"/>
      <c r="D26" s="63"/>
      <c r="E26" s="12" t="s">
        <v>962</v>
      </c>
      <c r="F26" s="12" t="s">
        <v>963</v>
      </c>
      <c r="G26" s="12" t="s">
        <v>964</v>
      </c>
      <c r="H26" s="12" t="s">
        <v>965</v>
      </c>
      <c r="I26" s="63"/>
      <c r="J26" s="63"/>
      <c r="K26" s="63"/>
      <c r="L26" s="63"/>
      <c r="M26" s="63"/>
      <c r="N26" s="63"/>
      <c r="O26" s="63"/>
      <c r="P26" s="63"/>
      <c r="Q26" s="63"/>
    </row>
    <row r="27" spans="2:17" ht="12.75">
      <c r="B27" s="84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1300971839</v>
      </c>
      <c r="K27" s="17">
        <f t="shared" si="1"/>
        <v>5060196523</v>
      </c>
      <c r="L27" s="17">
        <f t="shared" si="1"/>
        <v>1300971839</v>
      </c>
      <c r="M27" s="17">
        <f t="shared" si="1"/>
        <v>0</v>
      </c>
      <c r="N27" s="17">
        <f t="shared" si="1"/>
        <v>1260613459</v>
      </c>
      <c r="O27" s="17">
        <f t="shared" si="1"/>
        <v>72552050</v>
      </c>
      <c r="P27" s="17">
        <f t="shared" si="1"/>
        <v>1188061409</v>
      </c>
      <c r="Q27" s="14">
        <f>+L27/I27</f>
        <v>0.20451774972215395</v>
      </c>
    </row>
    <row r="28" spans="2:17" ht="12.75">
      <c r="B28" s="85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85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201644919425.54</v>
      </c>
      <c r="J29" s="17">
        <f t="shared" si="3"/>
        <v>127253741690.59</v>
      </c>
      <c r="K29" s="17">
        <f t="shared" si="3"/>
        <v>74391177734.95</v>
      </c>
      <c r="L29" s="17">
        <f t="shared" si="3"/>
        <v>112051755700.59</v>
      </c>
      <c r="M29" s="17">
        <f t="shared" si="3"/>
        <v>15201985990</v>
      </c>
      <c r="N29" s="17">
        <f t="shared" si="3"/>
        <v>21632381027</v>
      </c>
      <c r="O29" s="17">
        <f t="shared" si="3"/>
        <v>20007736678</v>
      </c>
      <c r="P29" s="17">
        <f t="shared" si="3"/>
        <v>1624644349</v>
      </c>
      <c r="Q29" s="14">
        <f>+L29/I29</f>
        <v>0.5556884647518558</v>
      </c>
    </row>
    <row r="30" spans="2:17" ht="12.75">
      <c r="B30" s="80" t="s">
        <v>1275</v>
      </c>
      <c r="C30" s="80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18">
        <f t="shared" si="4"/>
        <v>210243438652.76</v>
      </c>
      <c r="J30" s="18">
        <f t="shared" si="4"/>
        <v>130738852973.59</v>
      </c>
      <c r="K30" s="18">
        <f t="shared" si="4"/>
        <v>79504585679.17</v>
      </c>
      <c r="L30" s="18">
        <f t="shared" si="4"/>
        <v>115536866983.59</v>
      </c>
      <c r="M30" s="18">
        <f t="shared" si="4"/>
        <v>15201985990</v>
      </c>
      <c r="N30" s="18">
        <f t="shared" si="4"/>
        <v>25077133930</v>
      </c>
      <c r="O30" s="18">
        <f t="shared" si="4"/>
        <v>22264428172</v>
      </c>
      <c r="P30" s="18">
        <f t="shared" si="4"/>
        <v>2812705758</v>
      </c>
      <c r="Q30" s="19">
        <f>+L30/I30</f>
        <v>0.5495385146093037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75" t="s">
        <v>1278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2:17" ht="12.75">
      <c r="B3" s="65" t="s">
        <v>949</v>
      </c>
      <c r="C3" s="67" t="s">
        <v>950</v>
      </c>
      <c r="D3" s="62" t="s">
        <v>951</v>
      </c>
      <c r="E3" s="9" t="s">
        <v>952</v>
      </c>
      <c r="F3" s="10"/>
      <c r="G3" s="10"/>
      <c r="H3" s="11"/>
      <c r="I3" s="62" t="s">
        <v>953</v>
      </c>
      <c r="J3" s="62" t="s">
        <v>954</v>
      </c>
      <c r="K3" s="62" t="s">
        <v>955</v>
      </c>
      <c r="L3" s="62" t="s">
        <v>956</v>
      </c>
      <c r="M3" s="62" t="s">
        <v>957</v>
      </c>
      <c r="N3" s="62" t="s">
        <v>958</v>
      </c>
      <c r="O3" s="62" t="s">
        <v>959</v>
      </c>
      <c r="P3" s="62" t="s">
        <v>960</v>
      </c>
      <c r="Q3" s="62" t="s">
        <v>961</v>
      </c>
    </row>
    <row r="4" spans="2:17" ht="12.75">
      <c r="B4" s="66"/>
      <c r="C4" s="68"/>
      <c r="D4" s="63"/>
      <c r="E4" s="12" t="s">
        <v>962</v>
      </c>
      <c r="F4" s="12" t="s">
        <v>963</v>
      </c>
      <c r="G4" s="12" t="s">
        <v>964</v>
      </c>
      <c r="H4" s="12" t="s">
        <v>965</v>
      </c>
      <c r="I4" s="63"/>
      <c r="J4" s="63"/>
      <c r="K4" s="63"/>
      <c r="L4" s="63"/>
      <c r="M4" s="63"/>
      <c r="N4" s="63"/>
      <c r="O4" s="63"/>
      <c r="P4" s="63"/>
      <c r="Q4" s="63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467036455</v>
      </c>
      <c r="K7" s="34">
        <f>+Ejecución!J267</f>
        <v>532963545</v>
      </c>
      <c r="L7" s="34">
        <f>+Ejecución!K267</f>
        <v>263481607</v>
      </c>
      <c r="M7" s="34">
        <f>+Ejecución!L267</f>
        <v>203554848</v>
      </c>
      <c r="N7" s="34">
        <f>+Ejecución!M267</f>
        <v>132886420</v>
      </c>
      <c r="O7" s="34">
        <f>+Ejecución!N267</f>
        <v>120177620</v>
      </c>
      <c r="P7" s="34">
        <f>+Ejecución!O267</f>
        <v>12708800</v>
      </c>
      <c r="Q7" s="23">
        <f t="shared" si="0"/>
        <v>0.263481607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467036455</v>
      </c>
      <c r="K8" s="24">
        <f>+Ejecución!J268</f>
        <v>532963545</v>
      </c>
      <c r="L8" s="24">
        <f>+Ejecución!K268</f>
        <v>263481607</v>
      </c>
      <c r="M8" s="24">
        <f>+Ejecución!L268</f>
        <v>203554848</v>
      </c>
      <c r="N8" s="24">
        <f>+Ejecución!M268</f>
        <v>132886420</v>
      </c>
      <c r="O8" s="24">
        <f>+Ejecución!N268</f>
        <v>120177620</v>
      </c>
      <c r="P8" s="24">
        <f>+Ejecución!O268</f>
        <v>12708800</v>
      </c>
      <c r="Q8" s="14">
        <f t="shared" si="0"/>
        <v>0.263481607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522399643</v>
      </c>
      <c r="K9" s="34">
        <f>+Ejecución!J269</f>
        <v>1456932135</v>
      </c>
      <c r="L9" s="34">
        <f>+Ejecución!K269</f>
        <v>522399643</v>
      </c>
      <c r="M9" s="34">
        <f>+Ejecución!L269</f>
        <v>0</v>
      </c>
      <c r="N9" s="34">
        <f>+Ejecución!M269</f>
        <v>522399643</v>
      </c>
      <c r="O9" s="34">
        <f>+Ejecución!N269</f>
        <v>522399643</v>
      </c>
      <c r="P9" s="34">
        <f>+Ejecución!O269</f>
        <v>0</v>
      </c>
      <c r="Q9" s="23">
        <f t="shared" si="0"/>
        <v>0.26392727525844834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522399643</v>
      </c>
      <c r="K10" s="24">
        <f>+Ejecución!J270</f>
        <v>1456932135</v>
      </c>
      <c r="L10" s="24">
        <f>+Ejecución!K270</f>
        <v>522399643</v>
      </c>
      <c r="M10" s="24">
        <f>+Ejecución!L270</f>
        <v>0</v>
      </c>
      <c r="N10" s="24">
        <f>+Ejecución!M270</f>
        <v>522399643</v>
      </c>
      <c r="O10" s="24">
        <f>+Ejecución!N270</f>
        <v>522399643</v>
      </c>
      <c r="P10" s="24">
        <f>+Ejecución!O270</f>
        <v>0</v>
      </c>
      <c r="Q10" s="14">
        <f t="shared" si="0"/>
        <v>0.26392727525844834</v>
      </c>
    </row>
    <row r="12" spans="2:17" ht="12.75">
      <c r="B12" s="75" t="s">
        <v>1279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2:17" ht="12.75">
      <c r="B13" s="65" t="s">
        <v>949</v>
      </c>
      <c r="C13" s="67" t="s">
        <v>950</v>
      </c>
      <c r="D13" s="62" t="s">
        <v>951</v>
      </c>
      <c r="E13" s="9" t="s">
        <v>952</v>
      </c>
      <c r="F13" s="10"/>
      <c r="G13" s="10"/>
      <c r="H13" s="11"/>
      <c r="I13" s="62" t="s">
        <v>953</v>
      </c>
      <c r="J13" s="62" t="s">
        <v>954</v>
      </c>
      <c r="K13" s="62" t="s">
        <v>955</v>
      </c>
      <c r="L13" s="62" t="s">
        <v>956</v>
      </c>
      <c r="M13" s="62" t="s">
        <v>957</v>
      </c>
      <c r="N13" s="62" t="s">
        <v>958</v>
      </c>
      <c r="O13" s="62" t="s">
        <v>959</v>
      </c>
      <c r="P13" s="62" t="s">
        <v>960</v>
      </c>
      <c r="Q13" s="62" t="s">
        <v>961</v>
      </c>
    </row>
    <row r="14" spans="2:17" ht="12.75">
      <c r="B14" s="66"/>
      <c r="C14" s="68"/>
      <c r="D14" s="63"/>
      <c r="E14" s="12" t="s">
        <v>962</v>
      </c>
      <c r="F14" s="12" t="s">
        <v>963</v>
      </c>
      <c r="G14" s="12" t="s">
        <v>964</v>
      </c>
      <c r="H14" s="12" t="s">
        <v>965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136944451523</v>
      </c>
      <c r="K15" s="34">
        <f>+Ejecución!J505</f>
        <v>303642548477</v>
      </c>
      <c r="L15" s="34">
        <f>+Ejecución!K505</f>
        <v>128659439221</v>
      </c>
      <c r="M15" s="34">
        <f>+Ejecución!L505</f>
        <v>8285012302</v>
      </c>
      <c r="N15" s="34">
        <f>+Ejecución!M505</f>
        <v>115752121009</v>
      </c>
      <c r="O15" s="34">
        <f>+Ejecución!N505</f>
        <v>112948171099</v>
      </c>
      <c r="P15" s="34">
        <f>+Ejecución!O505</f>
        <v>2803949910</v>
      </c>
      <c r="Q15" s="23">
        <f>+L15/I15</f>
        <v>0.2920182375353789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133000169754</v>
      </c>
      <c r="K16" s="24">
        <f>+Ejecución!J506</f>
        <v>293386830246</v>
      </c>
      <c r="L16" s="24">
        <f>+Ejecución!K506</f>
        <v>125105219048</v>
      </c>
      <c r="M16" s="24">
        <f>+Ejecución!L506</f>
        <v>7894950706</v>
      </c>
      <c r="N16" s="24">
        <f>+Ejecución!M506</f>
        <v>112197900836</v>
      </c>
      <c r="O16" s="24">
        <f>+Ejecución!N506</f>
        <v>109396572387</v>
      </c>
      <c r="P16" s="24">
        <f>+Ejecución!O506</f>
        <v>2801328449</v>
      </c>
      <c r="Q16" s="14">
        <f>+L16/I16</f>
        <v>0.2934076767068414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3944281769</v>
      </c>
      <c r="K17" s="24">
        <f>+Ejecución!J507</f>
        <v>10255718231</v>
      </c>
      <c r="L17" s="24">
        <f>+Ejecución!K507</f>
        <v>3554220173</v>
      </c>
      <c r="M17" s="24">
        <f>+Ejecución!L507</f>
        <v>390061596</v>
      </c>
      <c r="N17" s="24">
        <f>+Ejecución!M507</f>
        <v>3554220173</v>
      </c>
      <c r="O17" s="24">
        <f>+Ejecución!N507</f>
        <v>3551598712</v>
      </c>
      <c r="P17" s="24">
        <f>+Ejecución!O507</f>
        <v>2621461</v>
      </c>
      <c r="Q17" s="14">
        <f>+L17/I17</f>
        <v>0.25029719528169014</v>
      </c>
    </row>
    <row r="19" spans="2:17" ht="12.75">
      <c r="B19" s="75" t="s">
        <v>1280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2:17" ht="12.75">
      <c r="B20" s="65" t="s">
        <v>949</v>
      </c>
      <c r="C20" s="67" t="s">
        <v>950</v>
      </c>
      <c r="D20" s="62" t="s">
        <v>951</v>
      </c>
      <c r="E20" s="9" t="s">
        <v>952</v>
      </c>
      <c r="F20" s="10"/>
      <c r="G20" s="10"/>
      <c r="H20" s="11"/>
      <c r="I20" s="62" t="s">
        <v>953</v>
      </c>
      <c r="J20" s="62" t="s">
        <v>954</v>
      </c>
      <c r="K20" s="62" t="s">
        <v>955</v>
      </c>
      <c r="L20" s="62" t="s">
        <v>956</v>
      </c>
      <c r="M20" s="62" t="s">
        <v>957</v>
      </c>
      <c r="N20" s="62" t="s">
        <v>958</v>
      </c>
      <c r="O20" s="62" t="s">
        <v>959</v>
      </c>
      <c r="P20" s="62" t="s">
        <v>960</v>
      </c>
      <c r="Q20" s="62" t="s">
        <v>961</v>
      </c>
    </row>
    <row r="21" spans="2:17" ht="12.75">
      <c r="B21" s="66"/>
      <c r="C21" s="68"/>
      <c r="D21" s="63"/>
      <c r="E21" s="12" t="s">
        <v>962</v>
      </c>
      <c r="F21" s="12" t="s">
        <v>963</v>
      </c>
      <c r="G21" s="12" t="s">
        <v>964</v>
      </c>
      <c r="H21" s="12" t="s">
        <v>965</v>
      </c>
      <c r="I21" s="63"/>
      <c r="J21" s="63"/>
      <c r="K21" s="63"/>
      <c r="L21" s="63"/>
      <c r="M21" s="63"/>
      <c r="N21" s="63"/>
      <c r="O21" s="63"/>
      <c r="P21" s="63"/>
      <c r="Q21" s="63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2681269365</v>
      </c>
      <c r="K22" s="34">
        <f>+Ejecución!J522</f>
        <v>12721428464.17</v>
      </c>
      <c r="L22" s="34">
        <f>+Ejecución!K522</f>
        <v>500000990</v>
      </c>
      <c r="M22" s="34">
        <f>+Ejecución!L522</f>
        <v>2181268375</v>
      </c>
      <c r="N22" s="34">
        <f>+Ejecución!M522</f>
        <v>120352078</v>
      </c>
      <c r="O22" s="34">
        <f>+Ejecución!N522</f>
        <v>120334378</v>
      </c>
      <c r="P22" s="34">
        <f>+Ejecución!O522</f>
        <v>17700</v>
      </c>
      <c r="Q22" s="23">
        <f>+L22/I22</f>
        <v>0.032461909955351205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0</v>
      </c>
      <c r="K23" s="24">
        <f>+Ejecución!J523</f>
        <v>4886830137.17</v>
      </c>
      <c r="L23" s="24">
        <f>+Ejecución!K523</f>
        <v>0</v>
      </c>
      <c r="M23" s="24">
        <f>+Ejecución!L523</f>
        <v>0</v>
      </c>
      <c r="N23" s="24">
        <f>+Ejecución!M523</f>
        <v>0</v>
      </c>
      <c r="O23" s="24">
        <f>+Ejecución!N523</f>
        <v>0</v>
      </c>
      <c r="P23" s="24">
        <f>+Ejecución!O523</f>
        <v>0</v>
      </c>
      <c r="Q23" s="14">
        <f>+L23/I23</f>
        <v>0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2633152365</v>
      </c>
      <c r="K24" s="24">
        <f>+Ejecución!J524</f>
        <v>5182715327</v>
      </c>
      <c r="L24" s="24">
        <f>+Ejecución!K524</f>
        <v>500000990</v>
      </c>
      <c r="M24" s="24">
        <f>+Ejecución!L524</f>
        <v>2133151375</v>
      </c>
      <c r="N24" s="24">
        <f>+Ejecución!M524</f>
        <v>120352078</v>
      </c>
      <c r="O24" s="24">
        <f>+Ejecución!N524</f>
        <v>120334378</v>
      </c>
      <c r="P24" s="24">
        <f>+Ejecución!O524</f>
        <v>17700</v>
      </c>
      <c r="Q24" s="14">
        <f>+L24/I24</f>
        <v>0.0639725504196777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48117000</v>
      </c>
      <c r="K25" s="24">
        <f>+Ejecución!J525</f>
        <v>2651883000</v>
      </c>
      <c r="L25" s="24">
        <f>+Ejecución!K525</f>
        <v>0</v>
      </c>
      <c r="M25" s="24">
        <f>+Ejecución!L525</f>
        <v>48117000</v>
      </c>
      <c r="N25" s="24">
        <f>+Ejecución!M525</f>
        <v>0</v>
      </c>
      <c r="O25" s="24">
        <f>+Ejecución!N525</f>
        <v>0</v>
      </c>
      <c r="P25" s="24">
        <f>+Ejecución!O525</f>
        <v>0</v>
      </c>
      <c r="Q25" s="14">
        <f>+L25/I25</f>
        <v>0</v>
      </c>
    </row>
    <row r="27" spans="2:17" ht="12.75">
      <c r="B27" s="79" t="s">
        <v>1281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12.75" customHeight="1">
      <c r="B28" s="65" t="s">
        <v>949</v>
      </c>
      <c r="C28" s="67" t="s">
        <v>950</v>
      </c>
      <c r="D28" s="62" t="s">
        <v>951</v>
      </c>
      <c r="E28" s="9" t="s">
        <v>952</v>
      </c>
      <c r="F28" s="10"/>
      <c r="G28" s="10"/>
      <c r="H28" s="11"/>
      <c r="I28" s="62" t="s">
        <v>953</v>
      </c>
      <c r="J28" s="62" t="s">
        <v>954</v>
      </c>
      <c r="K28" s="62" t="s">
        <v>955</v>
      </c>
      <c r="L28" s="62" t="s">
        <v>956</v>
      </c>
      <c r="M28" s="62" t="s">
        <v>957</v>
      </c>
      <c r="N28" s="62" t="s">
        <v>958</v>
      </c>
      <c r="O28" s="62" t="s">
        <v>959</v>
      </c>
      <c r="P28" s="62" t="s">
        <v>960</v>
      </c>
      <c r="Q28" s="62" t="s">
        <v>961</v>
      </c>
    </row>
    <row r="29" spans="2:17" ht="12.75">
      <c r="B29" s="66"/>
      <c r="C29" s="68"/>
      <c r="D29" s="63"/>
      <c r="E29" s="12" t="s">
        <v>962</v>
      </c>
      <c r="F29" s="12" t="s">
        <v>963</v>
      </c>
      <c r="G29" s="12" t="s">
        <v>964</v>
      </c>
      <c r="H29" s="12" t="s">
        <v>965</v>
      </c>
      <c r="I29" s="63"/>
      <c r="J29" s="63"/>
      <c r="K29" s="63"/>
      <c r="L29" s="63"/>
      <c r="M29" s="63"/>
      <c r="N29" s="63"/>
      <c r="O29" s="63"/>
      <c r="P29" s="63"/>
      <c r="Q29" s="63"/>
    </row>
    <row r="30" spans="2:17" ht="12.75">
      <c r="B30" s="84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989436098</v>
      </c>
      <c r="K30" s="17">
        <f t="shared" si="1"/>
        <v>4884684650</v>
      </c>
      <c r="L30" s="17">
        <f t="shared" si="1"/>
        <v>785881250</v>
      </c>
      <c r="M30" s="17">
        <f t="shared" si="1"/>
        <v>203554848</v>
      </c>
      <c r="N30" s="17">
        <f t="shared" si="1"/>
        <v>655286063</v>
      </c>
      <c r="O30" s="17">
        <f t="shared" si="1"/>
        <v>642577263</v>
      </c>
      <c r="P30" s="17">
        <f t="shared" si="1"/>
        <v>12708800</v>
      </c>
      <c r="Q30" s="14">
        <f>+L30/I30</f>
        <v>0.13378704383418985</v>
      </c>
    </row>
    <row r="31" spans="2:17" ht="12.75">
      <c r="B31" s="85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136944451523</v>
      </c>
      <c r="K31" s="17">
        <f t="shared" si="2"/>
        <v>303642548477</v>
      </c>
      <c r="L31" s="17">
        <f t="shared" si="2"/>
        <v>128659439221</v>
      </c>
      <c r="M31" s="17">
        <f t="shared" si="2"/>
        <v>8285012302</v>
      </c>
      <c r="N31" s="17">
        <f t="shared" si="2"/>
        <v>115752121009</v>
      </c>
      <c r="O31" s="17">
        <f t="shared" si="2"/>
        <v>112948171099</v>
      </c>
      <c r="P31" s="17">
        <f t="shared" si="2"/>
        <v>2803949910</v>
      </c>
      <c r="Q31" s="14">
        <f>+L31/I31</f>
        <v>0.2920182375353789</v>
      </c>
    </row>
    <row r="32" spans="2:17" ht="12.75" customHeight="1">
      <c r="B32" s="86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2681269365</v>
      </c>
      <c r="K32" s="17">
        <f t="shared" si="3"/>
        <v>12721428464.17</v>
      </c>
      <c r="L32" s="17">
        <f t="shared" si="3"/>
        <v>500000990</v>
      </c>
      <c r="M32" s="17">
        <f t="shared" si="3"/>
        <v>2181268375</v>
      </c>
      <c r="N32" s="17">
        <f t="shared" si="3"/>
        <v>120352078</v>
      </c>
      <c r="O32" s="17">
        <f t="shared" si="3"/>
        <v>120334378</v>
      </c>
      <c r="P32" s="17">
        <f t="shared" si="3"/>
        <v>17700</v>
      </c>
      <c r="Q32" s="14">
        <f>+L32/I32</f>
        <v>0.032461909955351205</v>
      </c>
    </row>
    <row r="33" spans="2:17" ht="12.75">
      <c r="B33" s="80" t="s">
        <v>1282</v>
      </c>
      <c r="C33" s="80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140615156986</v>
      </c>
      <c r="K33" s="18">
        <f t="shared" si="4"/>
        <v>321248661591.17</v>
      </c>
      <c r="L33" s="18">
        <f t="shared" si="4"/>
        <v>129945321461</v>
      </c>
      <c r="M33" s="18">
        <f t="shared" si="4"/>
        <v>10669835525</v>
      </c>
      <c r="N33" s="18">
        <f t="shared" si="4"/>
        <v>116527759150</v>
      </c>
      <c r="O33" s="18">
        <f t="shared" si="4"/>
        <v>113711082740</v>
      </c>
      <c r="P33" s="18">
        <f t="shared" si="4"/>
        <v>2816676410</v>
      </c>
      <c r="Q33" s="35">
        <f>+L33/I33</f>
        <v>0.281349861656869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30:B32"/>
    <mergeCell ref="B33:C33"/>
    <mergeCell ref="L28:L29"/>
    <mergeCell ref="M28:M29"/>
    <mergeCell ref="N28:N29"/>
    <mergeCell ref="O28:O29"/>
    <mergeCell ref="J28:J29"/>
    <mergeCell ref="K28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2015-06-11T15:37:12Z</dcterms:modified>
  <cp:category/>
  <cp:version/>
  <cp:contentType/>
  <cp:contentStatus/>
</cp:coreProperties>
</file>