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tabRatio="601" activeTab="1"/>
  </bookViews>
  <sheets>
    <sheet name="CYT" sheetId="1" r:id="rId1"/>
    <sheet name="DESARROLLO PRODUCTIVO" sheetId="2" r:id="rId2"/>
    <sheet name="COMPETITIVIDAD" sheetId="3" r:id="rId3"/>
  </sheets>
  <externalReferences>
    <externalReference r:id="rId6"/>
    <externalReference r:id="rId7"/>
  </externalReferences>
  <definedNames>
    <definedName name="_xlnm.Print_Titles" localSheetId="2">'COMPETITIVIDAD'!$3:$6</definedName>
  </definedNames>
  <calcPr fullCalcOnLoad="1"/>
</workbook>
</file>

<file path=xl/sharedStrings.xml><?xml version="1.0" encoding="utf-8"?>
<sst xmlns="http://schemas.openxmlformats.org/spreadsheetml/2006/main" count="998" uniqueCount="499">
  <si>
    <t>4
 (2 nuevas)</t>
  </si>
  <si>
    <t>5 
(1 nueva)</t>
  </si>
  <si>
    <t>2 
(1 nuevo)</t>
  </si>
  <si>
    <t>N° de distritos de riego existentes evaluados</t>
  </si>
  <si>
    <t>60
 ( 30 nuevos)</t>
  </si>
  <si>
    <t>73 
( 13 nuevos)</t>
  </si>
  <si>
    <t>34
 (17  nuevos)</t>
  </si>
  <si>
    <t>40
 (6 nuevos)</t>
  </si>
  <si>
    <t>3 
( 1 nuevo)</t>
  </si>
  <si>
    <t>3 
( 0 nuevos)</t>
  </si>
  <si>
    <t>40
 (0 nuevos)</t>
  </si>
  <si>
    <t>150
 ( 100 nuevas)</t>
  </si>
  <si>
    <t>300                                         (150 nuevas)</t>
  </si>
  <si>
    <t>300                                         (0 nuevas)</t>
  </si>
  <si>
    <t>10
(4 nuevas)</t>
  </si>
  <si>
    <t>7 
(1 nueva)</t>
  </si>
  <si>
    <t>8 
( 1 nueva)</t>
  </si>
  <si>
    <t>9 
(1 nueva)</t>
  </si>
  <si>
    <t>10 
(1 nueva)</t>
  </si>
  <si>
    <t>3 
(2 nuevos)</t>
  </si>
  <si>
    <t>5 
( 2 nuevos)</t>
  </si>
  <si>
    <t>18
(9 nuevos)</t>
  </si>
  <si>
    <t>11 
(2 nuevos))</t>
  </si>
  <si>
    <t>14 
( 3 nuevos)</t>
  </si>
  <si>
    <t>16 
(2 nuevos)</t>
  </si>
  <si>
    <t>18
 ( 2 nuevos)</t>
  </si>
  <si>
    <t>8
(3 nuevas)</t>
  </si>
  <si>
    <t>12
(4 nuevas)</t>
  </si>
  <si>
    <t>24
(6 nuevas)</t>
  </si>
  <si>
    <t>24
(19 nuevas)</t>
  </si>
  <si>
    <t>18
(6 nuevas)</t>
  </si>
  <si>
    <t>MI</t>
  </si>
  <si>
    <t>TODAS</t>
  </si>
  <si>
    <t>MM</t>
  </si>
  <si>
    <t>5
(3 nuevos)</t>
  </si>
  <si>
    <t>13
(5 nuevos)</t>
  </si>
  <si>
    <t>100
(50 nuevas)</t>
  </si>
  <si>
    <t>150
(50 nuevas)</t>
  </si>
  <si>
    <t>200
(50 nuevas)</t>
  </si>
  <si>
    <t>7
(5 nuevas)</t>
  </si>
  <si>
    <t>13
(6 nuevas)</t>
  </si>
  <si>
    <t>20
(7 nuevas)</t>
  </si>
  <si>
    <t>3
(0 nuevo)</t>
  </si>
  <si>
    <t>4
(1 nuevo)</t>
  </si>
  <si>
    <t>4
(0 nuevo)</t>
  </si>
  <si>
    <t>8
(1 nuevos)</t>
  </si>
  <si>
    <t>9
(1 nuevos)</t>
  </si>
  <si>
    <t>10
(1 nuevos)</t>
  </si>
  <si>
    <t>2
(0 nuevos)</t>
  </si>
  <si>
    <t>1
(0 nuevos)</t>
  </si>
  <si>
    <t>12
(6 nuevos)</t>
  </si>
  <si>
    <t>20
(8 nuevos)</t>
  </si>
  <si>
    <t>10
(2 nuevos)</t>
  </si>
  <si>
    <t>11
(1 nuevo)</t>
  </si>
  <si>
    <t>12
(1 nuevo)</t>
  </si>
  <si>
    <t>28
(5 nuevos)</t>
  </si>
  <si>
    <t>35
(7 nuevos)</t>
  </si>
  <si>
    <t>40
(5 nuevos)</t>
  </si>
  <si>
    <t>4
(2 nuevos)</t>
  </si>
  <si>
    <t>7
(3 nuevos)</t>
  </si>
  <si>
    <t>6
(3 nuevos)</t>
  </si>
  <si>
    <t>10
(4 nuevos)</t>
  </si>
  <si>
    <t>7
(4 nuevos)</t>
  </si>
  <si>
    <t>5
(1 nuevo)</t>
  </si>
  <si>
    <t>6
(2 nuevos)</t>
  </si>
  <si>
    <t>5
(2 nuevos)</t>
  </si>
  <si>
    <t>5
(0 nuevos)</t>
  </si>
  <si>
    <t>11
(8 nuevos)</t>
  </si>
  <si>
    <t>7
(2 nuevos)</t>
  </si>
  <si>
    <t>9
(2 nuevos)</t>
  </si>
  <si>
    <t>11
(2 nuevos)</t>
  </si>
  <si>
    <t>3
(2 nuevos)</t>
  </si>
  <si>
    <t>3
(0 nuevos)</t>
  </si>
  <si>
    <t>4
(0 nuvo</t>
  </si>
  <si>
    <t>7
(3 nuevas)</t>
  </si>
  <si>
    <t>10
(3 nuevas)</t>
  </si>
  <si>
    <t>13
(3 nuevas)</t>
  </si>
  <si>
    <t>2
(1 nueva)</t>
  </si>
  <si>
    <t>3
(1 nueva)</t>
  </si>
  <si>
    <t>4
(1 nueva)</t>
  </si>
  <si>
    <t>20276
 (1000 nuevos)</t>
  </si>
  <si>
    <t>21276 
(1000 nuevos)</t>
  </si>
  <si>
    <t>22276 
(1000 nuevos)</t>
  </si>
  <si>
    <t>23000 
( 724 nuevos)</t>
  </si>
  <si>
    <t>23000
(3.724 nuevos)</t>
  </si>
  <si>
    <t>14,052
(4.000 nuevos)</t>
  </si>
  <si>
    <t>10052
(0 nuevos)</t>
  </si>
  <si>
    <t>12052 
(2000 nuevos)</t>
  </si>
  <si>
    <t>14052 
( 2000 nuevos)</t>
  </si>
  <si>
    <t>14.052
(0 nuevos)</t>
  </si>
  <si>
    <t>9
(3 nuevas)</t>
  </si>
  <si>
    <t>6
(0 nuevas)</t>
  </si>
  <si>
    <t>7 
( 1 nueva)</t>
  </si>
  <si>
    <t>9 
(2 nuevas)</t>
  </si>
  <si>
    <t>9
(0 nuevas)</t>
  </si>
  <si>
    <t>11
 ( 2 nuevos)</t>
  </si>
  <si>
    <t>14 
(3 nuevos)</t>
  </si>
  <si>
    <t>16 
( 2 nuevos</t>
  </si>
  <si>
    <t>18 
( 2 nuevos)</t>
  </si>
  <si>
    <t>TODA</t>
  </si>
  <si>
    <t>AFR, IND</t>
  </si>
  <si>
    <t xml:space="preserve"> MM</t>
  </si>
  <si>
    <t>O</t>
  </si>
  <si>
    <t>7200
(3.600 nuevas)</t>
  </si>
  <si>
    <t>3600
(0 nuevas)</t>
  </si>
  <si>
    <t>5400 (1800 nuevas)</t>
  </si>
  <si>
    <t>7200 (1800 nuevas)</t>
  </si>
  <si>
    <t>2500
(568 nuevos)</t>
  </si>
  <si>
    <t>2032 
( 100 nuevos)</t>
  </si>
  <si>
    <t>2232 
( 200 nuevos)</t>
  </si>
  <si>
    <t>2432 
(200 nuevos)</t>
  </si>
  <si>
    <t>2500 
(68 nuevos)</t>
  </si>
  <si>
    <t>2 
( 1 nueva)</t>
  </si>
  <si>
    <t>3 
( 1 nueva)</t>
  </si>
  <si>
    <t>3 
( 0 nuevas)</t>
  </si>
  <si>
    <t>2500
( 1500 nuevos)</t>
  </si>
  <si>
    <t>3000 
(500 nuevos)</t>
  </si>
  <si>
    <t>1
(0 nuevas)</t>
  </si>
  <si>
    <t>2 
( 1 nuevo)</t>
  </si>
  <si>
    <t>3 
(1 nuevo)</t>
  </si>
  <si>
    <t>4  
( 1 nuevo)</t>
  </si>
  <si>
    <t>38700
(20.000 nuevas)</t>
  </si>
  <si>
    <t>18700
(0 nuevas)</t>
  </si>
  <si>
    <t>33700 
( 15000 nuevas)</t>
  </si>
  <si>
    <t>38700 
( 700 nuevas)</t>
  </si>
  <si>
    <t>6 
(5 nuevos)</t>
  </si>
  <si>
    <t>11
 ( 5 nuevos)</t>
  </si>
  <si>
    <t>13
 (2 nuevos)</t>
  </si>
  <si>
    <t>2
(0 nuevas)</t>
  </si>
  <si>
    <t>50 
(25 nuevos</t>
  </si>
  <si>
    <t>50
(0 nuevos)</t>
  </si>
  <si>
    <t>Conservada el 80% de la red vial  secundaria del Departamento</t>
  </si>
  <si>
    <t>N° de kilómetros conservados</t>
  </si>
  <si>
    <t>Mantenida rutinariamente la red vial departamental en convenios con municipios.</t>
  </si>
  <si>
    <t>N° de kilómetros mantenidos rutinariamente</t>
  </si>
  <si>
    <t>Mejorada la red vial departamental</t>
  </si>
  <si>
    <t>N° de kilómetros mejorados</t>
  </si>
  <si>
    <t>Todas con enfsis en 2, 3, 4, 5, 6, 7, 8, 9, 10, 11, 12, 13.</t>
  </si>
  <si>
    <t>Intervenidos puentes prioritarios de atención departamental</t>
  </si>
  <si>
    <t>N° de puentes intervenidos</t>
  </si>
  <si>
    <t>Todas con enfasis en 2, 3, 4, 5, 6, 7, 8, 9, 10, 11, 12, 13.</t>
  </si>
  <si>
    <t>Atendidas emergencias viales</t>
  </si>
  <si>
    <t>N° de sitios críticos de la red vial departamental atendidos</t>
  </si>
  <si>
    <t>Todas con enfssis en 2, 3, 4, 5, 6, 7, 8, 9, 10, 11, 12, 13.</t>
  </si>
  <si>
    <t>Gestionar la ejecución de proyectos estratégicos para la conectividad del Departamento</t>
  </si>
  <si>
    <t>Gestionados proyectos estratégicos para la conectividad del Departamento</t>
  </si>
  <si>
    <t xml:space="preserve">Gestionados proyectos de impacto estrategico para mejorar la integración de Nariño al país, al ecuador y al mundo. </t>
  </si>
  <si>
    <t>Al menos 7</t>
  </si>
  <si>
    <t>Gestionados y/o cofinaciados proyectos de impacto estrategico para mejorar la comunicación subregional</t>
  </si>
  <si>
    <t>N° de proyectos gestionados y/o cofinanciados</t>
  </si>
  <si>
    <t xml:space="preserve">Al menos 10 </t>
  </si>
  <si>
    <t>1, 2,3,5,9,10,11,12,13</t>
  </si>
  <si>
    <t>Todas con énfasis
2, 3, 4, 5, 6, 7, 8, 9, 10, 11, 12, 13.</t>
  </si>
  <si>
    <t>TOTAL 
2015</t>
  </si>
  <si>
    <t>PLAN DE DESARROLLO 2012 - 2015  "NARIÑO MEJOR"</t>
  </si>
  <si>
    <t>PLAN INDICATIVO 2012 - 2015</t>
  </si>
  <si>
    <t>EJE</t>
  </si>
  <si>
    <t>MI</t>
  </si>
  <si>
    <t>MM</t>
  </si>
  <si>
    <t>8
(3 nuevos)</t>
  </si>
  <si>
    <t>TODOS</t>
  </si>
  <si>
    <t>AFRO - IND</t>
  </si>
  <si>
    <t>AFRO - IND - TRO</t>
  </si>
  <si>
    <t>24
(12 nuevas</t>
  </si>
  <si>
    <t>36
(12 nuevas)</t>
  </si>
  <si>
    <t>47
(11 nuevas)</t>
  </si>
  <si>
    <t xml:space="preserve">5
(4 </t>
  </si>
  <si>
    <t>6
(1 nuevo)</t>
  </si>
  <si>
    <t>7
(1 nuevo)</t>
  </si>
  <si>
    <t>2
(1 nuevo)</t>
  </si>
  <si>
    <t>3
(1 nuevo)</t>
  </si>
  <si>
    <t>Fortalecimiento de los procesos de promoción del turismo étnico,cultural, gastronómico, artesania, comercial, de aventura y de salud  en las subregiones del Departamento.</t>
  </si>
  <si>
    <t xml:space="preserve">N° de municipios vinculados </t>
  </si>
  <si>
    <t>Todas con enfsis en 2, 4, 6, 7, 8, 9, 12, 11, 5, 10</t>
  </si>
  <si>
    <t xml:space="preserve">Formulado y gestionado un sistema de información turística </t>
  </si>
  <si>
    <t>N° de proyectos</t>
  </si>
  <si>
    <t>Difundidos en medios los programas de formación técnica, tecnológica y profesional en turismo sostenible ya existentes</t>
  </si>
  <si>
    <t>N° de programas</t>
  </si>
  <si>
    <t>Todas con enfasis 10</t>
  </si>
  <si>
    <t>Capacitados los residentes de destinos turísticos en prestación de servicios turísticos, con participación de la alcaldía de cada municipio</t>
  </si>
  <si>
    <t>N° de capacitaciones</t>
  </si>
  <si>
    <t>Todas con enfasis en 2, 4, 6, 7, 8, 9, 12, 11, 5, 10</t>
  </si>
  <si>
    <t>Apoyadas las campañas de sensibilización y prevención de no a la explotación sexual de niños, niñas y adolescentes en el ámbito viajes y turismo</t>
  </si>
  <si>
    <t xml:space="preserve">N° de campañas </t>
  </si>
  <si>
    <t>Todas con énfasis en 2, 10</t>
  </si>
  <si>
    <t>Todas, con enfasis en 9, 10, 11, 12, 13</t>
  </si>
  <si>
    <t>META 
2012- 2015</t>
  </si>
  <si>
    <t>COMPETITIVIDAD</t>
  </si>
  <si>
    <t xml:space="preserve">Promover y gestionar la ampliación, mantenimiento y desarrollo de la infraestructura vial, fluvial, maritima y aerea del Departamento. </t>
  </si>
  <si>
    <t>METAS 2012-2015</t>
  </si>
  <si>
    <t>FORTALECIMIENTO INSTITUCIONAL PARA LA COMPETITIVIDAD</t>
  </si>
  <si>
    <t xml:space="preserve">Apoyar el desarrollo de capacidades institucionales para mejorar la competitividad del Departamento </t>
  </si>
  <si>
    <t>Fortalecida la institucionalidad para la gestión de la competitividad del Departamento</t>
  </si>
  <si>
    <t>Nº. de iniciativas promovidas y fortalecidas</t>
  </si>
  <si>
    <t>Apoyada la gestión del Comisión Regional de Competitividad CRC</t>
  </si>
  <si>
    <t>Nº proyectos avalados</t>
  </si>
  <si>
    <t>Apoyada la gestión del Consejo Departamental de Ciencia, Tecnología e Innovación CODECTI</t>
  </si>
  <si>
    <t>Nº de proyectos de CTI avalados</t>
  </si>
  <si>
    <t>Promovida y fortalecida la gestión de la Agencia de Desarrollo local - ADEL</t>
  </si>
  <si>
    <t>Nº proyectos ejecutados conjuntamente</t>
  </si>
  <si>
    <t>INFRAESTRUCTURA FISICA, SOCIAL Y CONECTIVIDAD</t>
  </si>
  <si>
    <t>Mantener en condiciones normales de  transitabilidad la red vial del Departamento</t>
  </si>
  <si>
    <t>Todas con enfasis en 4, 7, 9, 12, 13</t>
  </si>
  <si>
    <t>Asesorado el trámite de concesión minera  en resguardos indígenas y territórios afrodescendientes</t>
  </si>
  <si>
    <t>% asesorias prestadas</t>
  </si>
  <si>
    <t>Todas con enfasis en 1, 2, 3, 4, 5, 6</t>
  </si>
  <si>
    <t>Promover la ampliación de cobertura y gestión de proyectos estratégicos energéticos del Departamento.</t>
  </si>
  <si>
    <t xml:space="preserve">Ampliada la cobertura de servicio de energía </t>
  </si>
  <si>
    <t xml:space="preserve">Cobertura de energía </t>
  </si>
  <si>
    <t>85,50%</t>
  </si>
  <si>
    <t>Gestionados proyectos de ampliación de red eléctrica</t>
  </si>
  <si>
    <t>Gestionado proyecto de energía alternativa</t>
  </si>
  <si>
    <t>Realizados estudios de microcentrales para la ampliación de cobertura eléctrica</t>
  </si>
  <si>
    <t>Gestionados proyectos para el aprovechamiento del potencial energético de los recursos naturales</t>
  </si>
  <si>
    <t xml:space="preserve">Al menos 3 </t>
  </si>
  <si>
    <t>Todas </t>
  </si>
  <si>
    <t>Gestionado proyecto de gasoducto Popayan-Rumichaca</t>
  </si>
  <si>
    <t>Todas con enfasis en 10</t>
  </si>
  <si>
    <t>TURISMO, ARTESANIAS, COMERCIO Y SERVICIOS</t>
  </si>
  <si>
    <t xml:space="preserve">Fortalecer y promover el sector turístico y cultural del Departamento. </t>
  </si>
  <si>
    <t xml:space="preserve">Implementado el Plan Estratégico de Turismo </t>
  </si>
  <si>
    <t xml:space="preserve">% de Implementación del Plan </t>
  </si>
  <si>
    <t xml:space="preserve">Realizados Consejos de Seguridad Turística. </t>
  </si>
  <si>
    <t xml:space="preserve">N° de Consejos de Seguridad Turística </t>
  </si>
  <si>
    <t>Todas con enfasis en 2, 4, 6, 7, 8, 12, 11, 5, 10</t>
  </si>
  <si>
    <t xml:space="preserve">Apoyados talleres de capacitación sobre turismo sostenible y artesanal. </t>
  </si>
  <si>
    <t xml:space="preserve">N° de talleres </t>
  </si>
  <si>
    <t xml:space="preserve">Gestionados proyectos turìsticos estratégicos y artesanales del Departamento </t>
  </si>
  <si>
    <t xml:space="preserve">N° de proyectos turísticos gestionados </t>
  </si>
  <si>
    <t xml:space="preserve">Todas con enfasis en 2,  4,  6,  7,  8,  9, 12,  11, 5, 10 </t>
  </si>
  <si>
    <t>Promocionados y apoyados eventos turísticos, culturales y artesanales</t>
  </si>
  <si>
    <t>N° de eventos promocionados</t>
  </si>
  <si>
    <t>Todas con enfasis en 2, 10</t>
  </si>
  <si>
    <t>Promocionados y apoyados proyectos binacionales e internacionales</t>
  </si>
  <si>
    <t xml:space="preserve">N°  de proyectos </t>
  </si>
  <si>
    <t>Todas con enfasis en 2, 5, 10</t>
  </si>
  <si>
    <t>Realizados procesos de promoción turística del Departamento</t>
  </si>
  <si>
    <t xml:space="preserve">N° de procesos </t>
  </si>
  <si>
    <t>Todas con enfsis en 2, 5, 10</t>
  </si>
  <si>
    <t>Apoyados proyectos productivos rural y urbano de seguridad alimentaria y asistencia técnica a familias de escasos recursos</t>
  </si>
  <si>
    <t>Todas con enfasis en 2, 9, 12, 11, 3</t>
  </si>
  <si>
    <t>Impulsar la agroindustria como fuente para la generación de ingresos y empleo</t>
  </si>
  <si>
    <t>Fortalecer procesos de transformación agroindustrial</t>
  </si>
  <si>
    <t>N° procesos fortalecidos</t>
  </si>
  <si>
    <t>Gestionadas y apoyados proyectos  agroindustriales como iniciativas de   instituciones educativas,  organizaciones  campesinas y étnicas, y la academia, en el marco de cadenas productivas</t>
  </si>
  <si>
    <t>N° de proyectos gestionados y apoyados</t>
  </si>
  <si>
    <t>MINERIA SOSTENIBLE Y PRODUCCION ENERGETICA</t>
  </si>
  <si>
    <t>Desarrollar con responsabilidad social y ambiental el sector minero del Departamento en el marco de la política minera de Colombia</t>
  </si>
  <si>
    <t>Fortalecida la pequeña y mediana minería</t>
  </si>
  <si>
    <t>N° de minas fortalecidas</t>
  </si>
  <si>
    <t>Apoyado el seguimiento a las explotaciones de minas de oro</t>
  </si>
  <si>
    <t>N° de minas de oro fiscalizadas</t>
  </si>
  <si>
    <t>Asesorado los pueblos indígenas, comunidades afrodescendientes y campesinos en los procesos vigentes de concesión minera en sus territorios</t>
  </si>
  <si>
    <t>Nº de pueblos asesorados</t>
  </si>
  <si>
    <t>Nº de organizaciones de segundo nivel asesorados</t>
  </si>
  <si>
    <t>Nº de procesos de asesorías realizadas</t>
  </si>
  <si>
    <t>Apoyado el seguimiento a las explotaciones de minas de materiales de construcción</t>
  </si>
  <si>
    <t>N° de minas de materiales de construcción fiscalizadas</t>
  </si>
  <si>
    <t>Apoyada la gestión del tramite de legalización a los pequeños mineros.</t>
  </si>
  <si>
    <t>N° de minas legalizadas</t>
  </si>
  <si>
    <t>Todas con enfasis en 1, 2, 3, 4, 5, 7, 9, 12, 13</t>
  </si>
  <si>
    <t>Apoyados proyectos a pequeños y medianos mineros</t>
  </si>
  <si>
    <t>Fortalecidas las oficinas de asuntos mineros de los municipios, comunidades indígenas y afrodescendientes</t>
  </si>
  <si>
    <t>N° de oficinas fortalecidas</t>
  </si>
  <si>
    <t>Todas con enfasis en 1, 3, 4, 5, 7, 9, 13</t>
  </si>
  <si>
    <t>Apoyado el inventario de pasivos ambientales de la explotación minería</t>
  </si>
  <si>
    <t>N° de minas inventariadas</t>
  </si>
  <si>
    <t xml:space="preserve">Minas con tecnologías limpias en los procesos de beneficio </t>
  </si>
  <si>
    <t>N° de minas con tecnologías limpias</t>
  </si>
  <si>
    <t>Gestionados e  implementados  procesos  de sanidad animal y agrícola.</t>
  </si>
  <si>
    <t>N° de municipios con paquetes tecnológicos aplicados</t>
  </si>
  <si>
    <t>Todas con enfasis en 2, 5, 6, 10, 11, 12</t>
  </si>
  <si>
    <t>N° de plantas de beneficio animal apoyadas y acompañadas</t>
  </si>
  <si>
    <t>Todas con enfasis en 2, 5, 6, 10, 11</t>
  </si>
  <si>
    <t>N°  de proyectos sectoriales apoyados en   BPM, BPA, BPG apoyados</t>
  </si>
  <si>
    <t>Identificadas alternativas para la reconversión productiva de los subsectores afectados por los tratados de libre comercio TLCs.</t>
  </si>
  <si>
    <t>N° de estudios realizados</t>
  </si>
  <si>
    <t>Todas con enfasis en 5, 6, 10</t>
  </si>
  <si>
    <t>N° de procesos de reconversion productiva apoyados</t>
  </si>
  <si>
    <t>Al menos 3</t>
  </si>
  <si>
    <t>Fortalecidas las organizaciones campesinas, urbanas y rurales socioempresariales con acceso a centros de acopio especializados</t>
  </si>
  <si>
    <t>N° de centros de acopio especializados gestionados</t>
  </si>
  <si>
    <t>Todas con énfasis en 9, 11, 10.</t>
  </si>
  <si>
    <t>Evaluadas  y optimizadas los distritos de riego existentes.</t>
  </si>
  <si>
    <t>Todas con enfasis en 5, 6, 7, 8, 9, 10, 11, 12, 13</t>
  </si>
  <si>
    <t>Articulada y acompañada la  formulación de programas de asistencia técnica directa rural de acuerdo a las necesidades de cada municipio</t>
  </si>
  <si>
    <t>N° de municipios apoyados</t>
  </si>
  <si>
    <t>Gestionados y apoyados proyectos de emprendimiento, fortalecimiento organizacional y asistencia técnica directa rural a  pequeños y medianos productores (mujeres y jóvenes rurales) con el SENA y la academia</t>
  </si>
  <si>
    <t>N° de proyectos gestionados</t>
  </si>
  <si>
    <t>Todas con énfasis en 5, 6, 7, 8, 9, 10, 11, 12, 13</t>
  </si>
  <si>
    <t>Promover la seguridad alimentaria como una estrategia de desarrollo inclusivo del Departamento</t>
  </si>
  <si>
    <t>Fortalecido el Plan de seguridad alimentaria y nutricional en el Departamento</t>
  </si>
  <si>
    <t>% de ejecución del Plan de seguridad alimentaria</t>
  </si>
  <si>
    <t>Vinculadas familias al plan de seguridad alimentaria y nutricional en el Departamento.</t>
  </si>
  <si>
    <t>N° de familias que producen sus alimentos y tienen acceso a los mismos</t>
  </si>
  <si>
    <t>Implementadas experiencias de intercambio solidario para la seguridad y soberanía alimentaria.</t>
  </si>
  <si>
    <t>N° de experiencias implementadas</t>
  </si>
  <si>
    <t>Monto de créditos apalancados                          (En millones de pesos)</t>
  </si>
  <si>
    <t>Implementado proyecto interinstitucional  de promoción y acompañamiento para el acceso a los créditos a  pequeños productores</t>
  </si>
  <si>
    <t>N° de proyectos implementados</t>
  </si>
  <si>
    <t>Apalancados créditos mediante convenio con el Fondo Regional de Garantías como línea especial para financiar proyectos productivos</t>
  </si>
  <si>
    <t>N° de productores beneficiados</t>
  </si>
  <si>
    <t>Promover el acceso a tierras de la población campesina, afrodescendientes e indígenas</t>
  </si>
  <si>
    <t>Promovido el acceso de tierras a la población campesina, afrodescendientes e indígenas</t>
  </si>
  <si>
    <t>N° de títulos adjudicados, formalizados y restituidos</t>
  </si>
  <si>
    <t>Apoyada la creación de una cultura de la formalidad de la propiedad</t>
  </si>
  <si>
    <t>N° de campañas de promoción apoyadas</t>
  </si>
  <si>
    <t>Todas con enfasis en 2, 10, 5, 9</t>
  </si>
  <si>
    <t>Apoyada la formalización de predios baldíos y de propiedad privada</t>
  </si>
  <si>
    <t>N° de predios formalizados</t>
  </si>
  <si>
    <t>Todas con enfasis en 11, 2, 5, 10</t>
  </si>
  <si>
    <t>Conformada la base de datos sobre  tenencia y usos de tierras en el Departamento</t>
  </si>
  <si>
    <t>N° de bases conformadas</t>
  </si>
  <si>
    <t>Gestionados proyectos para adjudicación de tierras a campesinos y desplazados</t>
  </si>
  <si>
    <t>N° de proyectos apoyados y aprobados</t>
  </si>
  <si>
    <t>Todas con enfasis en 2, 9, 5, 11</t>
  </si>
  <si>
    <t>Gestionados proyectos para la adjudicación y/o saneamiento de títulos colectivos y  resguardos indígenas</t>
  </si>
  <si>
    <t>N° de hectáreas adjudicadas y/o saneadas</t>
  </si>
  <si>
    <t>Todas con enfasis en 3, 5, 6</t>
  </si>
  <si>
    <t>Promover el desarrollo de las cadenas productivas agropecuarias</t>
  </si>
  <si>
    <t>Fortalecidas las cadenas productivas de los sectores agropecuario, acuícola y pesquero</t>
  </si>
  <si>
    <t>N° de cadenas productivas fortalecidas</t>
  </si>
  <si>
    <t>Gestionados y/o cofinaciados proyectos productivos de impacto estrategico para mejorar el empleo y el ingreso, priorizados según indicadores y concertación en cada subregión</t>
  </si>
  <si>
    <t>Nº de proyectos gestionados y/o cofinanciados</t>
  </si>
  <si>
    <t>Al menos 13</t>
  </si>
  <si>
    <t>Gestionada la constitución de zona franca y fronteriza</t>
  </si>
  <si>
    <t>N° de zonas francas y fronterizas</t>
  </si>
  <si>
    <t>Al menos 2</t>
  </si>
  <si>
    <t>2, 5</t>
  </si>
  <si>
    <t>Promovidas convocatorias para proyectos de investigación aplicada a partir de redes de investigadores</t>
  </si>
  <si>
    <t xml:space="preserve">N° de convocatorias apoyadas </t>
  </si>
  <si>
    <t>METAS
 2012-2015</t>
  </si>
  <si>
    <t>TIPO 
DE META</t>
  </si>
  <si>
    <t xml:space="preserve">POBLACION 
OBJETO </t>
  </si>
  <si>
    <t>PONDERACION
META</t>
  </si>
  <si>
    <t>VALOR TOTAL Y FUENTES DE FINANCIACION 2012 - 2015</t>
  </si>
  <si>
    <t>VALOR TOTAL Y FUENTES DE FINANCIACION 2012</t>
  </si>
  <si>
    <t>VALOR TOTAL Y FUENTES DE FINANCIACION 2013</t>
  </si>
  <si>
    <t>VALOR TOTAL Y FUENTES DE FINANCIACION 2014</t>
  </si>
  <si>
    <t>VALOR TOTAL Y FUENTES DE FINANCIACION 2015</t>
  </si>
  <si>
    <t>RESPONSABLE</t>
  </si>
  <si>
    <t>TOTAL 
2012 - 2015</t>
  </si>
  <si>
    <t>RECURSOS
PROPIOS</t>
  </si>
  <si>
    <t>S.G.P.</t>
  </si>
  <si>
    <t>SISTEMA GENERAL DE REGALIAS</t>
  </si>
  <si>
    <t>RECURSOS DE LA NACION</t>
  </si>
  <si>
    <t>COFINANCIACION</t>
  </si>
  <si>
    <t>OTROS 
RECURSOS</t>
  </si>
  <si>
    <t>TOTAL 
2012</t>
  </si>
  <si>
    <t>RECURSOS 
DE LA NACION</t>
  </si>
  <si>
    <t>OTROS
 RECURSOS</t>
  </si>
  <si>
    <t>TOTAL 
2013</t>
  </si>
  <si>
    <t>TOTAL 
2014</t>
  </si>
  <si>
    <t xml:space="preserve">INVESTIGACION  APLICADA </t>
  </si>
  <si>
    <t>FORMACION DEL 
TALENTO HUMANO</t>
  </si>
  <si>
    <t>DESARROLLO PRODUCTIVO</t>
  </si>
  <si>
    <t>Promover la seguridad alimentaria, la productividad y competitividad en los sistemas productivos del Departamento.</t>
  </si>
  <si>
    <t>SEGURIDAD ALIMENTARIA, DESARROLLO RURAL  Y TRANSFORMACION PRODUCTIVA CON ENFASIS EN AGROINDUSTRIA Y PESCA</t>
  </si>
  <si>
    <t>Establecer una política pública para el desarrollo agropecuario del Departamento</t>
  </si>
  <si>
    <t>Formulada la política agropecuaria del Departamento de Nariño ligada al desarrollo humano sostenible.</t>
  </si>
  <si>
    <t>Política formulada</t>
  </si>
  <si>
    <t>Formulada la política agropecuaria del Departamento  ligada al desarrollo humano sostenible,  a través del consejo seccional agropecuario CONSEA</t>
  </si>
  <si>
    <t>Politica publica formulada</t>
  </si>
  <si>
    <t>Incrementadas las áreas irrigadas y drenadas</t>
  </si>
  <si>
    <t>Nº de Hectáreas irrigadas y drenadas</t>
  </si>
  <si>
    <t>Todas con énfasis en 1, 2, 3, 6, 7, 8, 9, 10, 11, 12, 13</t>
  </si>
  <si>
    <t>Mejorar las condiciones de acceso a créditos subsidiados  e incentivos para pequeños y medianos productores</t>
  </si>
  <si>
    <t>Incrementado el monto de créditos apalancados con el Fondo Complementario de Garantías</t>
  </si>
  <si>
    <t>N° de centros apoyados</t>
  </si>
  <si>
    <t>Apoyados centros interactivos de Ciencia Tecnología e Innovación  en el Departamento</t>
  </si>
  <si>
    <t>TECNOLOGIAS DE LA INFORMACION Y COMUNICACIÓN</t>
  </si>
  <si>
    <t>Promover la industria y la aplicación de tecnologías de la información y comunicaciones TICs en los procesos de generación, transferencia y apropiación social del conocimiento</t>
  </si>
  <si>
    <t xml:space="preserve">Mejorado el uso y apropiación de las  TICs para la competitividad y el desarrollo del Departamento </t>
  </si>
  <si>
    <t>Indice de digitalización regional</t>
  </si>
  <si>
    <t>0,65</t>
  </si>
  <si>
    <t>0,55</t>
  </si>
  <si>
    <t>Diseñada y desarrollada una plataforma tecnológica para la generación y acceso a datos, indicadores e información</t>
  </si>
  <si>
    <t>Plataforma tecnológica desarrollada</t>
  </si>
  <si>
    <t>Municipios conectados a redes de fibra óptica</t>
  </si>
  <si>
    <t>N° de municipios conectados con fibra óptica</t>
  </si>
  <si>
    <t xml:space="preserve">Apoyada la implementación de las TICs en las subregiones del Departamento </t>
  </si>
  <si>
    <t>N° de proyectos apoyados</t>
  </si>
  <si>
    <t>Promover la investigación aplicada y pertinente para el desarrollo productivo y necesidades sociales del Departamento</t>
  </si>
  <si>
    <t>Apoyados proyectos de investigación para el desarrollo social y productivo del Departamento</t>
  </si>
  <si>
    <t>N° de convocatorias de investigación aplicada</t>
  </si>
  <si>
    <t>Aprobados proyectos de investigación aplicada al uso sostenible de la  biodiversidad, productividad en cadenas productivas y problemas sociales de investigación prioritaria en el Departamento</t>
  </si>
  <si>
    <t>N° de convocatorias realizadas</t>
  </si>
  <si>
    <t>Apoyados proyectos de investigación en instituciones técnicas y tecnológicas que orienten la formación de estudiantes desde modelos pedagógicos significativos en las subregiones del  Departamento</t>
  </si>
  <si>
    <t>Fomentar la formación de capacidades humanas e institucionales para el desarrollo de la ciencia, tecnología e innovación</t>
  </si>
  <si>
    <t>Promovida una cultura de  la ciencia, la tecnología la innovación y la apropiación social del conocimiento</t>
  </si>
  <si>
    <t>N° de iniciativas apoyadas</t>
  </si>
  <si>
    <t>Promovidas convocatorias para consolidar los Semilleros de investigación subregionales</t>
  </si>
  <si>
    <t>N° de convocatorias apoyadas</t>
  </si>
  <si>
    <t>CIENCIA TECNOLOGIA E INNOVACION</t>
  </si>
  <si>
    <t>PROGRAMA:</t>
  </si>
  <si>
    <t>OBJETIVO:</t>
  </si>
  <si>
    <t>NARIÑO PRODUCTIVO Y COMPETITIVO</t>
  </si>
  <si>
    <t>Promover una cultura de la innovación basada en la generación, apropiación, divulgación y gestión social del conocimiento</t>
  </si>
  <si>
    <t>SUBPROGRAMAS</t>
  </si>
  <si>
    <t>OBJETIVOS ESPECIFICOS</t>
  </si>
  <si>
    <t>METAS DE RESULTADO</t>
  </si>
  <si>
    <t>METAS DE PRODUCTO</t>
  </si>
  <si>
    <t>DESCRIPCION DE LAS METAS DE RESULTADO</t>
  </si>
  <si>
    <t>NOMBRE DEL INDICADOR</t>
  </si>
  <si>
    <t xml:space="preserve"> LINEA DE BASE NACIONAL 2011</t>
  </si>
  <si>
    <t>LINEA DE BASE DPTAL 2011</t>
  </si>
  <si>
    <t>META 2012- 2015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</si>
  <si>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</si>
  <si>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DESCRIPCION METAS DE PRODUCTO</t>
  </si>
  <si>
    <t>LINEA BASE DPTAL 2011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</si>
  <si>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</si>
  <si>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CENTROS DE INVESTIGACION E INNOVACION PARA EL DESARROLLO REGIONAL</t>
  </si>
  <si>
    <t>Promover la construcción y adecuación de  infraestructura para el desarrollo de la ciencia, tecnología e innovación en el Departamento</t>
  </si>
  <si>
    <t>Promovida la coordinación interinstiticuional para el desarrollo e  implementación de infraestructura  para la creatividad, la ciencia y el desarrollo tecnológico del Departamento</t>
  </si>
  <si>
    <t>N° de centros de apoyados</t>
  </si>
  <si>
    <t>ND</t>
  </si>
  <si>
    <t>Todas</t>
  </si>
  <si>
    <t>Gestionadas iniciativas para el mejoramiento de la infraestructura y dotación para la investigación y desarrollo tecnológico en cada una de las Subregiones del Departamento</t>
  </si>
  <si>
    <t>N° de iniciativas gestionadas</t>
  </si>
  <si>
    <t>Apoyados centros de desarrollos tecnológicos del Departamento (ver matriz compromisos subregionales)</t>
  </si>
  <si>
    <t>3 
(1 nuevos)</t>
  </si>
  <si>
    <t>3 
(0 nuevos)</t>
  </si>
  <si>
    <t>6 
(4 nuevos)</t>
  </si>
  <si>
    <t>10 
(4 nuevos)</t>
  </si>
  <si>
    <t>14 
(4 nuevos)</t>
  </si>
  <si>
    <t>2 
(1 nueva)</t>
  </si>
  <si>
    <t>3 
(1 nueva)</t>
  </si>
  <si>
    <t>4 
(1 nueva)</t>
  </si>
  <si>
    <t>2
 (1 nueva)</t>
  </si>
  <si>
    <t>19 
(1 nuevos)</t>
  </si>
  <si>
    <t>4
(2 nuevas)</t>
  </si>
  <si>
    <t>6 
(2 nuevas)</t>
  </si>
  <si>
    <t>8
 (2 nuevas)</t>
  </si>
  <si>
    <t>2 
(0 nuevas)</t>
  </si>
  <si>
    <t>2 (1 nueva)</t>
  </si>
  <si>
    <t>3 (1 nueva)</t>
  </si>
  <si>
    <t>4 (1 nueva)</t>
  </si>
  <si>
    <t>0.57
(+ 0.02)</t>
  </si>
  <si>
    <t>META
 2012- 2015</t>
  </si>
  <si>
    <t>0,65
(+ 0.1)</t>
  </si>
  <si>
    <t>0.63
(+ 0.03)</t>
  </si>
  <si>
    <t>0.6
(+ 0.03)</t>
  </si>
  <si>
    <t>0.65
(+ 0.02)</t>
  </si>
  <si>
    <t>3
(ojo son 2 y no 3)</t>
  </si>
  <si>
    <t>32
(30 nuevos)</t>
  </si>
  <si>
    <t>61
(29 nuevos)</t>
  </si>
  <si>
    <t>61
(59 nuevos)</t>
  </si>
  <si>
    <t>14
(13 nuevos)</t>
  </si>
  <si>
    <t>METAS RESULTADO</t>
  </si>
  <si>
    <t>MESTAS PRODUCTO</t>
  </si>
  <si>
    <t>METAS PRODUCTO</t>
  </si>
  <si>
    <t>META
 PROGRAMADA
2012</t>
  </si>
  <si>
    <t>META
 PROGRAMADA
2013</t>
  </si>
  <si>
    <t>META
 PROGRAMADA
2014</t>
  </si>
  <si>
    <t>META
 PROGRAMADA
2015</t>
  </si>
  <si>
    <t>63
(40 nuevos)</t>
  </si>
  <si>
    <t>31
(21 nuevos)</t>
  </si>
  <si>
    <t>12
(8 nuevos)</t>
  </si>
  <si>
    <t>43
(15 nuevos)</t>
  </si>
  <si>
    <t>63
(10 nuevos)</t>
  </si>
  <si>
    <t>53
(10 nuevos)</t>
  </si>
  <si>
    <t>14
(3 nuevos)</t>
  </si>
  <si>
    <t>7
 (4 nuevos)</t>
  </si>
  <si>
    <t>11 
(4 nuevos)</t>
  </si>
  <si>
    <t>20
(6 nuevos)</t>
  </si>
  <si>
    <t>26
(6 nuevos)</t>
  </si>
  <si>
    <t>31
(5 nuevos)</t>
  </si>
  <si>
    <t>8
(2 nuevos)</t>
  </si>
  <si>
    <t>12
(2 nuevos)</t>
  </si>
  <si>
    <t>472
(0 nuevos)</t>
  </si>
  <si>
    <t>Planeación</t>
  </si>
  <si>
    <t>Cuatrenio</t>
  </si>
  <si>
    <t>Total</t>
  </si>
  <si>
    <t>Propios</t>
  </si>
  <si>
    <t>sgp</t>
  </si>
  <si>
    <t>nacion</t>
  </si>
  <si>
    <t>dpto</t>
  </si>
  <si>
    <t>sgr</t>
  </si>
  <si>
    <t xml:space="preserve">creditos </t>
  </si>
  <si>
    <t xml:space="preserve">otros </t>
  </si>
  <si>
    <t>cofinaciaciòn</t>
  </si>
  <si>
    <t>Año 1</t>
  </si>
  <si>
    <t>Año 2</t>
  </si>
  <si>
    <t>-</t>
  </si>
  <si>
    <t>Año 3</t>
  </si>
  <si>
    <t>Año 4</t>
  </si>
  <si>
    <t>q</t>
  </si>
  <si>
    <t>7200 (0 nuevas)</t>
  </si>
  <si>
    <t>10
 (7 nuevos)</t>
  </si>
  <si>
    <t>18 
(8 nuevos)</t>
  </si>
  <si>
    <t>629
(157 nuevos(</t>
  </si>
  <si>
    <t>786
(157 nuevos)</t>
  </si>
  <si>
    <t>942
(156 nuevos)</t>
  </si>
  <si>
    <t>181
(10 nuevos)</t>
  </si>
  <si>
    <t>191
(10 nuevos)</t>
  </si>
  <si>
    <t>201
(10 nuevos)</t>
  </si>
  <si>
    <t>211
(10 nuevos)</t>
  </si>
  <si>
    <t>80
(60 nuevas)</t>
  </si>
  <si>
    <t>150
(70 nuevos)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</si>
</sst>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[$$-240A]\ #,##0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* #,##0_-;\-* #,##0_-;_-* &quot;-&quot;_-;_-@_-"/>
    <numFmt numFmtId="193" formatCode="_-&quot;$&quot;* #,##0.00_-;\-&quot;$&quot;* #,##0.00_-;_-&quot;$&quot;* &quot;-&quot;??_-;_-@_-"/>
    <numFmt numFmtId="194" formatCode="_-* #,##0.00_-;\-* #,##0.00_-;_-* &quot;-&quot;??_-;_-@_-"/>
    <numFmt numFmtId="195" formatCode="0.0"/>
    <numFmt numFmtId="196" formatCode="0.00000"/>
    <numFmt numFmtId="197" formatCode="0.0000"/>
    <numFmt numFmtId="198" formatCode="0.000"/>
    <numFmt numFmtId="199" formatCode="0.000000"/>
    <numFmt numFmtId="200" formatCode="0.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[$-C0A]dddd\,\ dd&quot; de &quot;mmmm&quot; de &quot;yyyy"/>
    <numFmt numFmtId="206" formatCode="_(* #,##0.0_);_(* \(#,##0.0\);_(* &quot;-&quot;??_);_(@_)"/>
    <numFmt numFmtId="207" formatCode="_(* #,##0_);_(* \(#,##0\);_(* &quot;-&quot;??_);_(@_)"/>
    <numFmt numFmtId="208" formatCode="[$-240A]dddd\,\ dd&quot; de &quot;mmmm&quot; de &quot;yyyy"/>
    <numFmt numFmtId="209" formatCode="[$-240A]hh:mm:ss\ AM/PM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6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  <font>
      <b/>
      <sz val="9"/>
      <color indexed="62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5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7" fillId="0" borderId="8" applyNumberFormat="0" applyFill="0" applyAlignment="0" applyProtection="0"/>
    <xf numFmtId="0" fontId="4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3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9" fillId="19" borderId="10" xfId="0" applyFont="1" applyFill="1" applyBorder="1" applyAlignment="1">
      <alignment horizontal="center" vertical="center" textRotation="90" wrapText="1"/>
    </xf>
    <xf numFmtId="0" fontId="19" fillId="19" borderId="10" xfId="0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textRotation="90" wrapText="1"/>
    </xf>
    <xf numFmtId="3" fontId="2" fillId="19" borderId="10" xfId="0" applyNumberFormat="1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31" borderId="10" xfId="0" applyFont="1" applyFill="1" applyBorder="1" applyAlignment="1">
      <alignment horizontal="center" vertical="center" wrapText="1"/>
    </xf>
    <xf numFmtId="0" fontId="13" fillId="31" borderId="10" xfId="0" applyFont="1" applyFill="1" applyBorder="1" applyAlignment="1">
      <alignment horizontal="justify" vertical="center" wrapText="1"/>
    </xf>
    <xf numFmtId="0" fontId="21" fillId="31" borderId="10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207" fontId="16" fillId="0" borderId="0" xfId="48" applyNumberFormat="1" applyFont="1" applyAlignment="1">
      <alignment/>
    </xf>
    <xf numFmtId="0" fontId="13" fillId="31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9" fillId="19" borderId="10" xfId="0" applyFont="1" applyFill="1" applyBorder="1" applyAlignment="1">
      <alignment horizontal="center" vertical="center" textRotation="90" wrapText="1"/>
    </xf>
    <xf numFmtId="0" fontId="19" fillId="19" borderId="10" xfId="0" applyFont="1" applyFill="1" applyBorder="1" applyAlignment="1">
      <alignment horizontal="center" vertical="center" wrapText="1"/>
    </xf>
    <xf numFmtId="0" fontId="19" fillId="19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justify" vertical="center" wrapText="1"/>
    </xf>
    <xf numFmtId="0" fontId="13" fillId="31" borderId="10" xfId="0" applyFont="1" applyFill="1" applyBorder="1" applyAlignment="1">
      <alignment horizontal="justify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31" borderId="10" xfId="0" applyFont="1" applyFill="1" applyBorder="1" applyAlignment="1">
      <alignment horizontal="center" vertical="center" wrapText="1"/>
    </xf>
    <xf numFmtId="0" fontId="13" fillId="31" borderId="11" xfId="0" applyFont="1" applyFill="1" applyBorder="1" applyAlignment="1">
      <alignment horizontal="center" vertical="center" wrapText="1"/>
    </xf>
    <xf numFmtId="0" fontId="13" fillId="31" borderId="12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9" fillId="19" borderId="10" xfId="0" applyFont="1" applyFill="1" applyBorder="1" applyAlignment="1">
      <alignment horizontal="center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0" fillId="19" borderId="10" xfId="0" applyNumberFormat="1" applyFont="1" applyFill="1" applyBorder="1" applyAlignment="1">
      <alignment horizontal="center" vertical="center" wrapText="1"/>
    </xf>
    <xf numFmtId="3" fontId="13" fillId="31" borderId="11" xfId="0" applyNumberFormat="1" applyFont="1" applyFill="1" applyBorder="1" applyAlignment="1">
      <alignment horizontal="center" vertical="center" wrapText="1"/>
    </xf>
    <xf numFmtId="3" fontId="13" fillId="31" borderId="12" xfId="0" applyNumberFormat="1" applyFont="1" applyFill="1" applyBorder="1" applyAlignment="1">
      <alignment horizontal="center" vertical="center" wrapText="1"/>
    </xf>
    <xf numFmtId="3" fontId="13" fillId="31" borderId="13" xfId="0" applyNumberFormat="1" applyFont="1" applyFill="1" applyBorder="1" applyAlignment="1">
      <alignment horizontal="center" vertical="center" wrapText="1"/>
    </xf>
    <xf numFmtId="9" fontId="3" fillId="0" borderId="0" xfId="55" applyFont="1" applyAlignment="1">
      <alignment horizontal="left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30" borderId="10" xfId="0" applyFont="1" applyFill="1" applyBorder="1" applyAlignment="1">
      <alignment horizontal="justify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4" fillId="30" borderId="11" xfId="0" applyFont="1" applyFill="1" applyBorder="1" applyAlignment="1">
      <alignment horizontal="center" vertical="center" wrapText="1"/>
    </xf>
    <xf numFmtId="0" fontId="14" fillId="30" borderId="12" xfId="0" applyFont="1" applyFill="1" applyBorder="1" applyAlignment="1">
      <alignment horizontal="center" vertical="center" wrapText="1"/>
    </xf>
    <xf numFmtId="0" fontId="14" fillId="30" borderId="13" xfId="0" applyFont="1" applyFill="1" applyBorder="1" applyAlignment="1">
      <alignment horizontal="center" vertical="center" wrapText="1"/>
    </xf>
    <xf numFmtId="9" fontId="13" fillId="0" borderId="11" xfId="0" applyNumberFormat="1" applyFont="1" applyBorder="1" applyAlignment="1">
      <alignment horizontal="center" vertical="center" wrapText="1"/>
    </xf>
    <xf numFmtId="9" fontId="13" fillId="0" borderId="12" xfId="0" applyNumberFormat="1" applyFont="1" applyBorder="1" applyAlignment="1">
      <alignment horizontal="center" vertical="center" wrapText="1"/>
    </xf>
    <xf numFmtId="9" fontId="13" fillId="0" borderId="13" xfId="0" applyNumberFormat="1" applyFont="1" applyBorder="1" applyAlignment="1">
      <alignment horizontal="center" vertical="center" wrapText="1"/>
    </xf>
    <xf numFmtId="9" fontId="13" fillId="30" borderId="10" xfId="0" applyNumberFormat="1" applyFont="1" applyFill="1" applyBorder="1" applyAlignment="1">
      <alignment horizontal="center" vertical="center" wrapText="1"/>
    </xf>
    <xf numFmtId="9" fontId="13" fillId="30" borderId="11" xfId="0" applyNumberFormat="1" applyFont="1" applyFill="1" applyBorder="1" applyAlignment="1">
      <alignment horizontal="center" vertical="center" wrapText="1"/>
    </xf>
    <xf numFmtId="9" fontId="13" fillId="30" borderId="12" xfId="0" applyNumberFormat="1" applyFont="1" applyFill="1" applyBorder="1" applyAlignment="1">
      <alignment horizontal="center" vertical="center" wrapText="1"/>
    </xf>
    <xf numFmtId="9" fontId="13" fillId="30" borderId="13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%20%20NARI&#241;o%20SOSTENIL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%20NARI&#209;O%20SEGURO%20Y%20EN%20CON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STENIBILIDAD "/>
      <sheetName val="PLANIFICACION CUENC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GURIDAD COMO BIEN PUBLICO"/>
      <sheetName val="CULTURA DE PAZ Y CONVIVENCIA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8"/>
  <sheetViews>
    <sheetView zoomScale="70" zoomScaleNormal="70" zoomScalePageLayoutView="0" workbookViewId="0" topLeftCell="AE1">
      <pane ySplit="9" topLeftCell="A16" activePane="bottomLeft" state="frozen"/>
      <selection pane="topLeft" activeCell="A1" sqref="A1"/>
      <selection pane="bottomLeft" activeCell="AN18" sqref="AN18:AN19"/>
    </sheetView>
  </sheetViews>
  <sheetFormatPr defaultColWidth="11.421875" defaultRowHeight="12.75"/>
  <cols>
    <col min="2" max="2" width="8.7109375" style="0" customWidth="1"/>
    <col min="3" max="3" width="19.28125" style="0" customWidth="1"/>
    <col min="4" max="4" width="22.00390625" style="0" customWidth="1"/>
    <col min="5" max="5" width="15.140625" style="0" customWidth="1"/>
    <col min="6" max="13" width="8.7109375" style="0" customWidth="1"/>
    <col min="14" max="14" width="27.7109375" style="0" customWidth="1"/>
    <col min="15" max="15" width="18.00390625" style="0" customWidth="1"/>
    <col min="16" max="16" width="8.7109375" style="27" customWidth="1"/>
    <col min="17" max="17" width="8.7109375" style="0" customWidth="1"/>
    <col min="18" max="18" width="8.7109375" style="38" customWidth="1"/>
    <col min="19" max="21" width="8.7109375" style="0" customWidth="1"/>
    <col min="22" max="25" width="8.7109375" style="26" customWidth="1"/>
    <col min="26" max="36" width="8.7109375" style="0" customWidth="1"/>
    <col min="37" max="37" width="10.00390625" style="0" customWidth="1"/>
    <col min="38" max="60" width="8.7109375" style="0" customWidth="1"/>
    <col min="61" max="61" width="14.8515625" style="0" customWidth="1"/>
    <col min="62" max="64" width="8.7109375" style="0" customWidth="1"/>
  </cols>
  <sheetData>
    <row r="1" spans="2:25" ht="12.7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"/>
      <c r="X1" s="3"/>
      <c r="Y1" s="4"/>
    </row>
    <row r="2" spans="2:25" ht="12.75">
      <c r="B2" s="56" t="s">
        <v>154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"/>
      <c r="V2" s="5"/>
      <c r="W2" s="5"/>
      <c r="X2" s="3"/>
      <c r="Y2" s="4"/>
    </row>
    <row r="3" spans="2:20" ht="12.75">
      <c r="B3" s="56" t="s">
        <v>155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1" ht="12.75">
      <c r="A4" s="7"/>
      <c r="B4" s="54" t="s">
        <v>156</v>
      </c>
      <c r="C4" s="54"/>
      <c r="D4" s="54" t="s">
        <v>396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"/>
    </row>
    <row r="5" spans="1:21" ht="12.75">
      <c r="A5" s="7"/>
      <c r="B5" s="54" t="s">
        <v>394</v>
      </c>
      <c r="C5" s="54"/>
      <c r="D5" s="54" t="s">
        <v>393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"/>
    </row>
    <row r="6" spans="1:21" ht="12.75">
      <c r="A6" s="7"/>
      <c r="B6" s="54" t="s">
        <v>395</v>
      </c>
      <c r="C6" s="54"/>
      <c r="D6" s="55" t="s">
        <v>397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10"/>
    </row>
    <row r="8" spans="2:61" ht="12.75">
      <c r="B8" s="57" t="s">
        <v>398</v>
      </c>
      <c r="C8" s="58" t="s">
        <v>399</v>
      </c>
      <c r="D8" s="59" t="s">
        <v>400</v>
      </c>
      <c r="E8" s="59"/>
      <c r="F8" s="59"/>
      <c r="G8" s="59"/>
      <c r="H8" s="59"/>
      <c r="I8" s="59"/>
      <c r="J8" s="59"/>
      <c r="K8" s="59"/>
      <c r="L8" s="59"/>
      <c r="M8" s="59"/>
      <c r="N8" s="59" t="s">
        <v>401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71" t="s">
        <v>335</v>
      </c>
      <c r="AA8" s="71"/>
      <c r="AB8" s="71"/>
      <c r="AC8" s="71"/>
      <c r="AD8" s="71"/>
      <c r="AE8" s="71"/>
      <c r="AF8" s="71"/>
      <c r="AG8" s="71" t="s">
        <v>336</v>
      </c>
      <c r="AH8" s="71"/>
      <c r="AI8" s="71"/>
      <c r="AJ8" s="71"/>
      <c r="AK8" s="71"/>
      <c r="AL8" s="71"/>
      <c r="AM8" s="71"/>
      <c r="AN8" s="71" t="s">
        <v>337</v>
      </c>
      <c r="AO8" s="71"/>
      <c r="AP8" s="71"/>
      <c r="AQ8" s="71"/>
      <c r="AR8" s="71"/>
      <c r="AS8" s="71"/>
      <c r="AT8" s="71"/>
      <c r="AU8" s="71" t="s">
        <v>338</v>
      </c>
      <c r="AV8" s="71"/>
      <c r="AW8" s="71"/>
      <c r="AX8" s="71"/>
      <c r="AY8" s="71"/>
      <c r="AZ8" s="71"/>
      <c r="BA8" s="71"/>
      <c r="BB8" s="71" t="s">
        <v>339</v>
      </c>
      <c r="BC8" s="71"/>
      <c r="BD8" s="71"/>
      <c r="BE8" s="71"/>
      <c r="BF8" s="71"/>
      <c r="BG8" s="71"/>
      <c r="BH8" s="71"/>
      <c r="BI8" s="75" t="s">
        <v>340</v>
      </c>
    </row>
    <row r="9" spans="2:61" ht="78.75" customHeight="1">
      <c r="B9" s="57"/>
      <c r="C9" s="58"/>
      <c r="D9" s="32" t="s">
        <v>402</v>
      </c>
      <c r="E9" s="32" t="s">
        <v>403</v>
      </c>
      <c r="F9" s="31" t="s">
        <v>404</v>
      </c>
      <c r="G9" s="31" t="s">
        <v>405</v>
      </c>
      <c r="H9" s="31" t="s">
        <v>438</v>
      </c>
      <c r="I9" s="33" t="s">
        <v>451</v>
      </c>
      <c r="J9" s="33" t="s">
        <v>452</v>
      </c>
      <c r="K9" s="33" t="s">
        <v>453</v>
      </c>
      <c r="L9" s="33" t="s">
        <v>454</v>
      </c>
      <c r="M9" s="31" t="s">
        <v>407</v>
      </c>
      <c r="N9" s="32" t="s">
        <v>408</v>
      </c>
      <c r="O9" s="32" t="s">
        <v>403</v>
      </c>
      <c r="P9" s="33" t="s">
        <v>332</v>
      </c>
      <c r="Q9" s="33" t="s">
        <v>333</v>
      </c>
      <c r="R9" s="33" t="s">
        <v>334</v>
      </c>
      <c r="S9" s="31" t="s">
        <v>409</v>
      </c>
      <c r="T9" s="31" t="s">
        <v>331</v>
      </c>
      <c r="U9" s="31" t="s">
        <v>410</v>
      </c>
      <c r="V9" s="33" t="s">
        <v>451</v>
      </c>
      <c r="W9" s="33" t="s">
        <v>452</v>
      </c>
      <c r="X9" s="33" t="s">
        <v>453</v>
      </c>
      <c r="Y9" s="33" t="s">
        <v>454</v>
      </c>
      <c r="Z9" s="34" t="s">
        <v>341</v>
      </c>
      <c r="AA9" s="34" t="s">
        <v>342</v>
      </c>
      <c r="AB9" s="34" t="s">
        <v>343</v>
      </c>
      <c r="AC9" s="34" t="s">
        <v>344</v>
      </c>
      <c r="AD9" s="34" t="s">
        <v>345</v>
      </c>
      <c r="AE9" s="34" t="s">
        <v>346</v>
      </c>
      <c r="AF9" s="34" t="s">
        <v>347</v>
      </c>
      <c r="AG9" s="34" t="s">
        <v>348</v>
      </c>
      <c r="AH9" s="34" t="s">
        <v>342</v>
      </c>
      <c r="AI9" s="34" t="s">
        <v>343</v>
      </c>
      <c r="AJ9" s="34" t="s">
        <v>344</v>
      </c>
      <c r="AK9" s="34" t="s">
        <v>349</v>
      </c>
      <c r="AL9" s="34" t="s">
        <v>346</v>
      </c>
      <c r="AM9" s="34" t="s">
        <v>350</v>
      </c>
      <c r="AN9" s="34" t="s">
        <v>351</v>
      </c>
      <c r="AO9" s="34" t="s">
        <v>342</v>
      </c>
      <c r="AP9" s="34" t="s">
        <v>343</v>
      </c>
      <c r="AQ9" s="34" t="s">
        <v>344</v>
      </c>
      <c r="AR9" s="34" t="s">
        <v>345</v>
      </c>
      <c r="AS9" s="34" t="s">
        <v>346</v>
      </c>
      <c r="AT9" s="34" t="s">
        <v>350</v>
      </c>
      <c r="AU9" s="34" t="s">
        <v>352</v>
      </c>
      <c r="AV9" s="34" t="s">
        <v>342</v>
      </c>
      <c r="AW9" s="34" t="s">
        <v>343</v>
      </c>
      <c r="AX9" s="34" t="s">
        <v>344</v>
      </c>
      <c r="AY9" s="34" t="s">
        <v>349</v>
      </c>
      <c r="AZ9" s="34" t="s">
        <v>346</v>
      </c>
      <c r="BA9" s="34" t="s">
        <v>350</v>
      </c>
      <c r="BB9" s="34" t="s">
        <v>153</v>
      </c>
      <c r="BC9" s="34" t="s">
        <v>342</v>
      </c>
      <c r="BD9" s="34" t="s">
        <v>343</v>
      </c>
      <c r="BE9" s="34" t="s">
        <v>344</v>
      </c>
      <c r="BF9" s="34" t="s">
        <v>345</v>
      </c>
      <c r="BG9" s="34" t="s">
        <v>346</v>
      </c>
      <c r="BH9" s="34" t="s">
        <v>347</v>
      </c>
      <c r="BI9" s="75"/>
    </row>
    <row r="10" spans="2:61" ht="72">
      <c r="B10" s="61" t="s">
        <v>411</v>
      </c>
      <c r="C10" s="62" t="s">
        <v>412</v>
      </c>
      <c r="D10" s="63" t="s">
        <v>413</v>
      </c>
      <c r="E10" s="62" t="s">
        <v>414</v>
      </c>
      <c r="F10" s="60" t="s">
        <v>415</v>
      </c>
      <c r="G10" s="60">
        <v>0</v>
      </c>
      <c r="H10" s="67">
        <v>19</v>
      </c>
      <c r="I10" s="64">
        <v>3</v>
      </c>
      <c r="J10" s="64" t="s">
        <v>488</v>
      </c>
      <c r="K10" s="64" t="s">
        <v>489</v>
      </c>
      <c r="L10" s="64" t="s">
        <v>429</v>
      </c>
      <c r="M10" s="60" t="s">
        <v>416</v>
      </c>
      <c r="N10" s="11" t="s">
        <v>417</v>
      </c>
      <c r="O10" s="11" t="s">
        <v>418</v>
      </c>
      <c r="P10" s="12" t="s">
        <v>31</v>
      </c>
      <c r="Q10" s="11" t="s">
        <v>32</v>
      </c>
      <c r="R10" s="35">
        <v>0.4</v>
      </c>
      <c r="S10" s="12">
        <v>0</v>
      </c>
      <c r="T10" s="12">
        <v>13</v>
      </c>
      <c r="U10" s="12" t="s">
        <v>416</v>
      </c>
      <c r="V10" s="39">
        <v>3</v>
      </c>
      <c r="W10" s="51" t="s">
        <v>462</v>
      </c>
      <c r="X10" s="39" t="s">
        <v>463</v>
      </c>
      <c r="Y10" s="39" t="s">
        <v>127</v>
      </c>
      <c r="Z10" s="72">
        <v>57655</v>
      </c>
      <c r="AA10" s="72">
        <v>0</v>
      </c>
      <c r="AB10" s="72">
        <v>0</v>
      </c>
      <c r="AC10" s="72">
        <v>57655</v>
      </c>
      <c r="AD10" s="72">
        <v>0</v>
      </c>
      <c r="AE10" s="72">
        <v>0</v>
      </c>
      <c r="AF10" s="72">
        <v>0</v>
      </c>
      <c r="AG10" s="72">
        <v>14000</v>
      </c>
      <c r="AH10" s="72">
        <v>0</v>
      </c>
      <c r="AI10" s="72">
        <v>0</v>
      </c>
      <c r="AJ10" s="76">
        <v>14000</v>
      </c>
      <c r="AK10" s="72">
        <v>0</v>
      </c>
      <c r="AL10" s="72">
        <v>0</v>
      </c>
      <c r="AM10" s="72">
        <v>0</v>
      </c>
      <c r="AN10" s="72">
        <v>14275</v>
      </c>
      <c r="AO10" s="72">
        <v>0</v>
      </c>
      <c r="AP10" s="72">
        <v>0</v>
      </c>
      <c r="AQ10" s="76">
        <v>14275</v>
      </c>
      <c r="AR10" s="72">
        <v>0</v>
      </c>
      <c r="AS10" s="72">
        <v>0</v>
      </c>
      <c r="AT10" s="72">
        <v>0</v>
      </c>
      <c r="AU10" s="72">
        <v>14550</v>
      </c>
      <c r="AV10" s="72">
        <v>0</v>
      </c>
      <c r="AW10" s="72">
        <v>0</v>
      </c>
      <c r="AX10" s="76">
        <v>14550</v>
      </c>
      <c r="AY10" s="72">
        <v>0</v>
      </c>
      <c r="AZ10" s="72">
        <v>0</v>
      </c>
      <c r="BA10" s="72">
        <v>0</v>
      </c>
      <c r="BB10" s="72">
        <v>14830</v>
      </c>
      <c r="BC10" s="72">
        <v>0</v>
      </c>
      <c r="BD10" s="72">
        <v>0</v>
      </c>
      <c r="BE10" s="76">
        <v>14830</v>
      </c>
      <c r="BF10" s="72">
        <v>0</v>
      </c>
      <c r="BG10" s="72">
        <v>0</v>
      </c>
      <c r="BH10" s="72">
        <v>0</v>
      </c>
      <c r="BI10" s="72" t="s">
        <v>470</v>
      </c>
    </row>
    <row r="11" spans="2:61" ht="48">
      <c r="B11" s="61"/>
      <c r="C11" s="62"/>
      <c r="D11" s="63"/>
      <c r="E11" s="62"/>
      <c r="F11" s="60"/>
      <c r="G11" s="60"/>
      <c r="H11" s="67"/>
      <c r="I11" s="65"/>
      <c r="J11" s="65"/>
      <c r="K11" s="65"/>
      <c r="L11" s="65"/>
      <c r="M11" s="60"/>
      <c r="N11" s="11" t="s">
        <v>419</v>
      </c>
      <c r="O11" s="11" t="s">
        <v>368</v>
      </c>
      <c r="P11" s="12" t="s">
        <v>31</v>
      </c>
      <c r="Q11" s="11" t="s">
        <v>32</v>
      </c>
      <c r="R11" s="35">
        <v>0.3</v>
      </c>
      <c r="S11" s="12">
        <v>0</v>
      </c>
      <c r="T11" s="12">
        <v>3</v>
      </c>
      <c r="U11" s="12" t="s">
        <v>416</v>
      </c>
      <c r="V11" s="25">
        <v>2</v>
      </c>
      <c r="W11" s="25" t="s">
        <v>420</v>
      </c>
      <c r="X11" s="25" t="s">
        <v>421</v>
      </c>
      <c r="Y11" s="12" t="s">
        <v>421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7"/>
      <c r="AK11" s="73"/>
      <c r="AL11" s="73"/>
      <c r="AM11" s="73"/>
      <c r="AN11" s="73"/>
      <c r="AO11" s="73"/>
      <c r="AP11" s="73"/>
      <c r="AQ11" s="77"/>
      <c r="AR11" s="73"/>
      <c r="AS11" s="73"/>
      <c r="AT11" s="73"/>
      <c r="AU11" s="73"/>
      <c r="AV11" s="73"/>
      <c r="AW11" s="73"/>
      <c r="AX11" s="77"/>
      <c r="AY11" s="73"/>
      <c r="AZ11" s="73"/>
      <c r="BA11" s="73"/>
      <c r="BB11" s="73"/>
      <c r="BC11" s="73"/>
      <c r="BD11" s="73"/>
      <c r="BE11" s="77"/>
      <c r="BF11" s="73"/>
      <c r="BG11" s="73"/>
      <c r="BH11" s="73"/>
      <c r="BI11" s="73"/>
    </row>
    <row r="12" spans="2:61" ht="36">
      <c r="B12" s="61"/>
      <c r="C12" s="62"/>
      <c r="D12" s="63"/>
      <c r="E12" s="62"/>
      <c r="F12" s="60"/>
      <c r="G12" s="60"/>
      <c r="H12" s="67"/>
      <c r="I12" s="66"/>
      <c r="J12" s="66"/>
      <c r="K12" s="66"/>
      <c r="L12" s="66"/>
      <c r="M12" s="60"/>
      <c r="N12" s="11" t="s">
        <v>369</v>
      </c>
      <c r="O12" s="11" t="s">
        <v>368</v>
      </c>
      <c r="P12" s="12" t="s">
        <v>31</v>
      </c>
      <c r="Q12" s="11" t="s">
        <v>32</v>
      </c>
      <c r="R12" s="35">
        <v>0.3</v>
      </c>
      <c r="S12" s="12">
        <v>0</v>
      </c>
      <c r="T12" s="12">
        <v>3</v>
      </c>
      <c r="U12" s="12" t="s">
        <v>416</v>
      </c>
      <c r="V12" s="39">
        <v>1</v>
      </c>
      <c r="W12" s="51" t="s">
        <v>19</v>
      </c>
      <c r="X12" s="39" t="s">
        <v>421</v>
      </c>
      <c r="Y12" s="39" t="s">
        <v>421</v>
      </c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8"/>
      <c r="AK12" s="74"/>
      <c r="AL12" s="74"/>
      <c r="AM12" s="74"/>
      <c r="AN12" s="74"/>
      <c r="AO12" s="74"/>
      <c r="AP12" s="74"/>
      <c r="AQ12" s="78"/>
      <c r="AR12" s="74"/>
      <c r="AS12" s="74"/>
      <c r="AT12" s="74"/>
      <c r="AU12" s="74"/>
      <c r="AV12" s="74"/>
      <c r="AW12" s="74"/>
      <c r="AX12" s="78"/>
      <c r="AY12" s="74"/>
      <c r="AZ12" s="74"/>
      <c r="BA12" s="74"/>
      <c r="BB12" s="74"/>
      <c r="BC12" s="74"/>
      <c r="BD12" s="74"/>
      <c r="BE12" s="78"/>
      <c r="BF12" s="74"/>
      <c r="BG12" s="74"/>
      <c r="BH12" s="74"/>
      <c r="BI12" s="74"/>
    </row>
    <row r="13" spans="2:61" ht="77.25" customHeight="1">
      <c r="B13" s="61" t="s">
        <v>370</v>
      </c>
      <c r="C13" s="62" t="s">
        <v>371</v>
      </c>
      <c r="D13" s="63" t="s">
        <v>372</v>
      </c>
      <c r="E13" s="62" t="s">
        <v>373</v>
      </c>
      <c r="F13" s="60" t="s">
        <v>374</v>
      </c>
      <c r="G13" s="60" t="s">
        <v>375</v>
      </c>
      <c r="H13" s="60" t="s">
        <v>439</v>
      </c>
      <c r="I13" s="68" t="s">
        <v>437</v>
      </c>
      <c r="J13" s="68" t="s">
        <v>441</v>
      </c>
      <c r="K13" s="68" t="s">
        <v>440</v>
      </c>
      <c r="L13" s="68" t="s">
        <v>442</v>
      </c>
      <c r="M13" s="60" t="s">
        <v>416</v>
      </c>
      <c r="N13" s="11" t="s">
        <v>376</v>
      </c>
      <c r="O13" s="11" t="s">
        <v>377</v>
      </c>
      <c r="P13" s="12" t="s">
        <v>33</v>
      </c>
      <c r="Q13" s="11" t="s">
        <v>32</v>
      </c>
      <c r="R13" s="35">
        <v>0.4</v>
      </c>
      <c r="S13" s="12" t="s">
        <v>415</v>
      </c>
      <c r="T13" s="12">
        <v>1</v>
      </c>
      <c r="U13" s="12" t="s">
        <v>416</v>
      </c>
      <c r="V13" s="12">
        <v>0</v>
      </c>
      <c r="W13" s="12">
        <v>1</v>
      </c>
      <c r="X13" s="12">
        <v>1</v>
      </c>
      <c r="Y13" s="12">
        <v>1</v>
      </c>
      <c r="Z13" s="72">
        <v>41200</v>
      </c>
      <c r="AA13" s="72">
        <v>0</v>
      </c>
      <c r="AB13" s="72">
        <v>0</v>
      </c>
      <c r="AC13" s="72">
        <v>41200</v>
      </c>
      <c r="AD13" s="72">
        <v>0</v>
      </c>
      <c r="AE13" s="72">
        <v>0</v>
      </c>
      <c r="AF13" s="72">
        <v>0</v>
      </c>
      <c r="AG13" s="72">
        <v>10000</v>
      </c>
      <c r="AH13" s="72">
        <v>0</v>
      </c>
      <c r="AI13" s="72">
        <v>0</v>
      </c>
      <c r="AJ13" s="76">
        <v>10000</v>
      </c>
      <c r="AK13" s="72">
        <v>0</v>
      </c>
      <c r="AL13" s="72">
        <v>0</v>
      </c>
      <c r="AM13" s="72">
        <v>0</v>
      </c>
      <c r="AN13" s="72">
        <v>10200</v>
      </c>
      <c r="AO13" s="72">
        <v>0</v>
      </c>
      <c r="AP13" s="72">
        <v>0</v>
      </c>
      <c r="AQ13" s="76">
        <v>10200</v>
      </c>
      <c r="AR13" s="72">
        <v>0</v>
      </c>
      <c r="AS13" s="72">
        <v>0</v>
      </c>
      <c r="AT13" s="72">
        <v>0</v>
      </c>
      <c r="AU13" s="72">
        <v>10400</v>
      </c>
      <c r="AV13" s="72">
        <v>0</v>
      </c>
      <c r="AW13" s="72">
        <v>0</v>
      </c>
      <c r="AX13" s="76">
        <v>10400</v>
      </c>
      <c r="AY13" s="72">
        <v>0</v>
      </c>
      <c r="AZ13" s="72">
        <v>0</v>
      </c>
      <c r="BA13" s="72">
        <v>0</v>
      </c>
      <c r="BB13" s="72">
        <v>10600</v>
      </c>
      <c r="BC13" s="72">
        <v>0</v>
      </c>
      <c r="BD13" s="72">
        <v>0</v>
      </c>
      <c r="BE13" s="76">
        <v>10600</v>
      </c>
      <c r="BF13" s="72">
        <v>0</v>
      </c>
      <c r="BG13" s="72">
        <v>0</v>
      </c>
      <c r="BH13" s="72">
        <v>0</v>
      </c>
      <c r="BI13" s="72" t="s">
        <v>470</v>
      </c>
    </row>
    <row r="14" spans="2:61" ht="36">
      <c r="B14" s="61"/>
      <c r="C14" s="62"/>
      <c r="D14" s="63"/>
      <c r="E14" s="62"/>
      <c r="F14" s="60"/>
      <c r="G14" s="60"/>
      <c r="H14" s="60"/>
      <c r="I14" s="69"/>
      <c r="J14" s="69"/>
      <c r="K14" s="69"/>
      <c r="L14" s="69"/>
      <c r="M14" s="60"/>
      <c r="N14" s="11" t="s">
        <v>378</v>
      </c>
      <c r="O14" s="11" t="s">
        <v>379</v>
      </c>
      <c r="P14" s="39" t="s">
        <v>31</v>
      </c>
      <c r="Q14" s="40" t="s">
        <v>32</v>
      </c>
      <c r="R14" s="41">
        <v>0.2</v>
      </c>
      <c r="S14" s="39">
        <v>2</v>
      </c>
      <c r="T14" s="39" t="s">
        <v>446</v>
      </c>
      <c r="U14" s="39" t="s">
        <v>416</v>
      </c>
      <c r="V14" s="39" t="s">
        <v>48</v>
      </c>
      <c r="W14" s="51" t="s">
        <v>48</v>
      </c>
      <c r="X14" s="39" t="s">
        <v>444</v>
      </c>
      <c r="Y14" s="39" t="s">
        <v>445</v>
      </c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7"/>
      <c r="AK14" s="73"/>
      <c r="AL14" s="73"/>
      <c r="AM14" s="73"/>
      <c r="AN14" s="73"/>
      <c r="AO14" s="73"/>
      <c r="AP14" s="73"/>
      <c r="AQ14" s="77"/>
      <c r="AR14" s="73"/>
      <c r="AS14" s="73"/>
      <c r="AT14" s="73"/>
      <c r="AU14" s="73"/>
      <c r="AV14" s="73"/>
      <c r="AW14" s="73"/>
      <c r="AX14" s="77"/>
      <c r="AY14" s="73"/>
      <c r="AZ14" s="73"/>
      <c r="BA14" s="73"/>
      <c r="BB14" s="73"/>
      <c r="BC14" s="73"/>
      <c r="BD14" s="73"/>
      <c r="BE14" s="77"/>
      <c r="BF14" s="73"/>
      <c r="BG14" s="73"/>
      <c r="BH14" s="73"/>
      <c r="BI14" s="73"/>
    </row>
    <row r="15" spans="2:61" ht="36">
      <c r="B15" s="61"/>
      <c r="C15" s="62"/>
      <c r="D15" s="63"/>
      <c r="E15" s="62"/>
      <c r="F15" s="60"/>
      <c r="G15" s="60"/>
      <c r="H15" s="60"/>
      <c r="I15" s="70"/>
      <c r="J15" s="70"/>
      <c r="K15" s="70"/>
      <c r="L15" s="70"/>
      <c r="M15" s="60"/>
      <c r="N15" s="11" t="s">
        <v>380</v>
      </c>
      <c r="O15" s="11" t="s">
        <v>381</v>
      </c>
      <c r="P15" s="12" t="s">
        <v>31</v>
      </c>
      <c r="Q15" s="11" t="s">
        <v>32</v>
      </c>
      <c r="R15" s="35">
        <v>0.3</v>
      </c>
      <c r="S15" s="12">
        <v>1</v>
      </c>
      <c r="T15" s="12" t="s">
        <v>447</v>
      </c>
      <c r="U15" s="12" t="s">
        <v>416</v>
      </c>
      <c r="V15" s="12" t="s">
        <v>2</v>
      </c>
      <c r="W15" s="12" t="s">
        <v>422</v>
      </c>
      <c r="X15" s="12" t="s">
        <v>423</v>
      </c>
      <c r="Y15" s="12" t="s">
        <v>424</v>
      </c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8"/>
      <c r="AK15" s="74"/>
      <c r="AL15" s="74"/>
      <c r="AM15" s="74"/>
      <c r="AN15" s="74"/>
      <c r="AO15" s="74"/>
      <c r="AP15" s="74"/>
      <c r="AQ15" s="78"/>
      <c r="AR15" s="74"/>
      <c r="AS15" s="74"/>
      <c r="AT15" s="74"/>
      <c r="AU15" s="74"/>
      <c r="AV15" s="74"/>
      <c r="AW15" s="74"/>
      <c r="AX15" s="78"/>
      <c r="AY15" s="74"/>
      <c r="AZ15" s="74"/>
      <c r="BA15" s="74"/>
      <c r="BB15" s="74"/>
      <c r="BC15" s="74"/>
      <c r="BD15" s="74"/>
      <c r="BE15" s="78"/>
      <c r="BF15" s="74"/>
      <c r="BG15" s="74"/>
      <c r="BH15" s="74"/>
      <c r="BI15" s="74"/>
    </row>
    <row r="16" spans="2:61" ht="84">
      <c r="B16" s="61" t="s">
        <v>353</v>
      </c>
      <c r="C16" s="62" t="s">
        <v>382</v>
      </c>
      <c r="D16" s="63" t="s">
        <v>383</v>
      </c>
      <c r="E16" s="62" t="s">
        <v>384</v>
      </c>
      <c r="F16" s="60" t="s">
        <v>415</v>
      </c>
      <c r="G16" s="60">
        <v>0</v>
      </c>
      <c r="H16" s="60">
        <v>8</v>
      </c>
      <c r="I16" s="64">
        <v>1</v>
      </c>
      <c r="J16" s="64" t="s">
        <v>430</v>
      </c>
      <c r="K16" s="64" t="s">
        <v>431</v>
      </c>
      <c r="L16" s="64" t="s">
        <v>432</v>
      </c>
      <c r="M16" s="60" t="s">
        <v>416</v>
      </c>
      <c r="N16" s="11" t="s">
        <v>385</v>
      </c>
      <c r="O16" s="11" t="s">
        <v>386</v>
      </c>
      <c r="P16" s="12" t="s">
        <v>31</v>
      </c>
      <c r="Q16" s="11" t="s">
        <v>32</v>
      </c>
      <c r="R16" s="35">
        <v>0.4</v>
      </c>
      <c r="S16" s="12">
        <v>0</v>
      </c>
      <c r="T16" s="12">
        <v>4</v>
      </c>
      <c r="U16" s="12" t="s">
        <v>416</v>
      </c>
      <c r="V16" s="12">
        <v>1</v>
      </c>
      <c r="W16" s="12" t="s">
        <v>425</v>
      </c>
      <c r="X16" s="12" t="s">
        <v>426</v>
      </c>
      <c r="Y16" s="12" t="s">
        <v>427</v>
      </c>
      <c r="Z16" s="72">
        <v>62795</v>
      </c>
      <c r="AA16" s="72">
        <v>0</v>
      </c>
      <c r="AB16" s="72">
        <v>0</v>
      </c>
      <c r="AC16" s="72">
        <v>62795</v>
      </c>
      <c r="AD16" s="72">
        <v>0</v>
      </c>
      <c r="AE16" s="72">
        <v>0</v>
      </c>
      <c r="AF16" s="72">
        <v>0</v>
      </c>
      <c r="AG16" s="72">
        <v>15245</v>
      </c>
      <c r="AH16" s="72">
        <v>0</v>
      </c>
      <c r="AI16" s="72">
        <v>0</v>
      </c>
      <c r="AJ16" s="76">
        <v>15245</v>
      </c>
      <c r="AK16" s="72">
        <v>0</v>
      </c>
      <c r="AL16" s="72">
        <v>0</v>
      </c>
      <c r="AM16" s="72">
        <v>0</v>
      </c>
      <c r="AN16" s="72">
        <v>15545</v>
      </c>
      <c r="AO16" s="72">
        <v>0</v>
      </c>
      <c r="AP16" s="72">
        <v>0</v>
      </c>
      <c r="AQ16" s="76">
        <v>15545</v>
      </c>
      <c r="AR16" s="72">
        <v>0</v>
      </c>
      <c r="AS16" s="72">
        <v>0</v>
      </c>
      <c r="AT16" s="72">
        <v>0</v>
      </c>
      <c r="AU16" s="72">
        <v>15845</v>
      </c>
      <c r="AV16" s="72">
        <v>0</v>
      </c>
      <c r="AW16" s="72">
        <v>0</v>
      </c>
      <c r="AX16" s="76">
        <v>15845</v>
      </c>
      <c r="AY16" s="72">
        <v>0</v>
      </c>
      <c r="AZ16" s="72">
        <v>0</v>
      </c>
      <c r="BA16" s="72">
        <v>0</v>
      </c>
      <c r="BB16" s="72">
        <v>16160</v>
      </c>
      <c r="BC16" s="72">
        <v>0</v>
      </c>
      <c r="BD16" s="72">
        <v>0</v>
      </c>
      <c r="BE16" s="76">
        <v>16160</v>
      </c>
      <c r="BF16" s="72">
        <v>0</v>
      </c>
      <c r="BG16" s="72">
        <v>0</v>
      </c>
      <c r="BH16" s="72">
        <v>0</v>
      </c>
      <c r="BI16" s="72" t="s">
        <v>470</v>
      </c>
    </row>
    <row r="17" spans="2:61" ht="84">
      <c r="B17" s="61"/>
      <c r="C17" s="62"/>
      <c r="D17" s="63"/>
      <c r="E17" s="62"/>
      <c r="F17" s="60"/>
      <c r="G17" s="60"/>
      <c r="H17" s="60"/>
      <c r="I17" s="66"/>
      <c r="J17" s="66"/>
      <c r="K17" s="66"/>
      <c r="L17" s="66"/>
      <c r="M17" s="60"/>
      <c r="N17" s="40" t="s">
        <v>387</v>
      </c>
      <c r="O17" s="40" t="s">
        <v>386</v>
      </c>
      <c r="P17" s="39" t="s">
        <v>31</v>
      </c>
      <c r="Q17" s="40" t="s">
        <v>32</v>
      </c>
      <c r="R17" s="41">
        <v>0.2</v>
      </c>
      <c r="S17" s="39">
        <v>0</v>
      </c>
      <c r="T17" s="39">
        <v>4</v>
      </c>
      <c r="U17" s="39" t="s">
        <v>416</v>
      </c>
      <c r="V17" s="12">
        <v>0</v>
      </c>
      <c r="W17" s="12" t="s">
        <v>425</v>
      </c>
      <c r="X17" s="12" t="s">
        <v>426</v>
      </c>
      <c r="Y17" s="12" t="s">
        <v>427</v>
      </c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8"/>
      <c r="AK17" s="74"/>
      <c r="AL17" s="74"/>
      <c r="AM17" s="74"/>
      <c r="AN17" s="74"/>
      <c r="AO17" s="74"/>
      <c r="AP17" s="74"/>
      <c r="AQ17" s="78"/>
      <c r="AR17" s="74"/>
      <c r="AS17" s="74"/>
      <c r="AT17" s="74"/>
      <c r="AU17" s="74"/>
      <c r="AV17" s="74"/>
      <c r="AW17" s="74"/>
      <c r="AX17" s="78"/>
      <c r="AY17" s="74"/>
      <c r="AZ17" s="74"/>
      <c r="BA17" s="74"/>
      <c r="BB17" s="74"/>
      <c r="BC17" s="74"/>
      <c r="BD17" s="74"/>
      <c r="BE17" s="78"/>
      <c r="BF17" s="74"/>
      <c r="BG17" s="74"/>
      <c r="BH17" s="74"/>
      <c r="BI17" s="74"/>
    </row>
    <row r="18" spans="2:61" ht="71.25" customHeight="1">
      <c r="B18" s="61" t="s">
        <v>354</v>
      </c>
      <c r="C18" s="62" t="s">
        <v>388</v>
      </c>
      <c r="D18" s="63" t="s">
        <v>389</v>
      </c>
      <c r="E18" s="62" t="s">
        <v>390</v>
      </c>
      <c r="F18" s="60" t="s">
        <v>415</v>
      </c>
      <c r="G18" s="60" t="s">
        <v>415</v>
      </c>
      <c r="H18" s="67" t="s">
        <v>443</v>
      </c>
      <c r="I18" s="64">
        <v>2</v>
      </c>
      <c r="J18" s="64" t="s">
        <v>433</v>
      </c>
      <c r="K18" s="64" t="s">
        <v>433</v>
      </c>
      <c r="L18" s="64" t="s">
        <v>433</v>
      </c>
      <c r="M18" s="60" t="s">
        <v>416</v>
      </c>
      <c r="N18" s="11" t="s">
        <v>391</v>
      </c>
      <c r="O18" s="11" t="s">
        <v>392</v>
      </c>
      <c r="P18" s="12" t="s">
        <v>31</v>
      </c>
      <c r="Q18" s="11" t="s">
        <v>32</v>
      </c>
      <c r="R18" s="35">
        <v>0.3</v>
      </c>
      <c r="S18" s="12">
        <v>0</v>
      </c>
      <c r="T18" s="12">
        <v>4</v>
      </c>
      <c r="U18" s="14" t="s">
        <v>416</v>
      </c>
      <c r="V18" s="12">
        <v>0</v>
      </c>
      <c r="W18" s="12" t="s">
        <v>428</v>
      </c>
      <c r="X18" s="12" t="s">
        <v>426</v>
      </c>
      <c r="Y18" s="12" t="s">
        <v>427</v>
      </c>
      <c r="Z18" s="72">
        <v>28953</v>
      </c>
      <c r="AA18" s="72">
        <v>0</v>
      </c>
      <c r="AB18" s="72">
        <v>0</v>
      </c>
      <c r="AC18" s="72">
        <v>28953</v>
      </c>
      <c r="AD18" s="72">
        <v>0</v>
      </c>
      <c r="AE18" s="72">
        <v>0</v>
      </c>
      <c r="AF18" s="72">
        <v>0</v>
      </c>
      <c r="AG18" s="72">
        <v>7000</v>
      </c>
      <c r="AH18" s="72">
        <v>0</v>
      </c>
      <c r="AI18" s="72">
        <v>0</v>
      </c>
      <c r="AJ18" s="76">
        <v>7000</v>
      </c>
      <c r="AK18" s="72">
        <v>0</v>
      </c>
      <c r="AL18" s="72">
        <v>0</v>
      </c>
      <c r="AM18" s="72">
        <v>0</v>
      </c>
      <c r="AN18" s="72">
        <v>7150</v>
      </c>
      <c r="AO18" s="72">
        <v>0</v>
      </c>
      <c r="AP18" s="72">
        <v>0</v>
      </c>
      <c r="AQ18" s="76">
        <v>7150</v>
      </c>
      <c r="AR18" s="72">
        <v>0</v>
      </c>
      <c r="AS18" s="72">
        <v>0</v>
      </c>
      <c r="AT18" s="72">
        <v>0</v>
      </c>
      <c r="AU18" s="72">
        <v>7318</v>
      </c>
      <c r="AV18" s="72">
        <v>0</v>
      </c>
      <c r="AW18" s="72">
        <v>0</v>
      </c>
      <c r="AX18" s="76">
        <v>7318</v>
      </c>
      <c r="AY18" s="72">
        <v>0</v>
      </c>
      <c r="AZ18" s="72">
        <v>0</v>
      </c>
      <c r="BA18" s="72">
        <v>0</v>
      </c>
      <c r="BB18" s="72">
        <v>7485</v>
      </c>
      <c r="BC18" s="72">
        <v>0</v>
      </c>
      <c r="BD18" s="72">
        <v>0</v>
      </c>
      <c r="BE18" s="76">
        <v>7487</v>
      </c>
      <c r="BF18" s="72">
        <v>0</v>
      </c>
      <c r="BG18" s="72">
        <v>0</v>
      </c>
      <c r="BH18" s="72">
        <v>0</v>
      </c>
      <c r="BI18" s="72" t="s">
        <v>470</v>
      </c>
    </row>
    <row r="19" spans="2:61" ht="48">
      <c r="B19" s="61"/>
      <c r="C19" s="62"/>
      <c r="D19" s="63"/>
      <c r="E19" s="62"/>
      <c r="F19" s="60"/>
      <c r="G19" s="60"/>
      <c r="H19" s="67"/>
      <c r="I19" s="66"/>
      <c r="J19" s="66"/>
      <c r="K19" s="66"/>
      <c r="L19" s="66"/>
      <c r="M19" s="60"/>
      <c r="N19" s="11" t="s">
        <v>329</v>
      </c>
      <c r="O19" s="11" t="s">
        <v>330</v>
      </c>
      <c r="P19" s="12" t="s">
        <v>31</v>
      </c>
      <c r="Q19" s="11" t="s">
        <v>32</v>
      </c>
      <c r="R19" s="35">
        <v>0.2</v>
      </c>
      <c r="S19" s="12">
        <v>0</v>
      </c>
      <c r="T19" s="12">
        <v>4</v>
      </c>
      <c r="U19" s="14" t="s">
        <v>416</v>
      </c>
      <c r="V19" s="12">
        <v>1</v>
      </c>
      <c r="W19" s="12" t="s">
        <v>434</v>
      </c>
      <c r="X19" s="12" t="s">
        <v>435</v>
      </c>
      <c r="Y19" s="12" t="s">
        <v>436</v>
      </c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8"/>
      <c r="AK19" s="74"/>
      <c r="AL19" s="74"/>
      <c r="AM19" s="74"/>
      <c r="AN19" s="74"/>
      <c r="AO19" s="74"/>
      <c r="AP19" s="74"/>
      <c r="AQ19" s="78"/>
      <c r="AR19" s="74"/>
      <c r="AS19" s="74"/>
      <c r="AT19" s="74"/>
      <c r="AU19" s="74"/>
      <c r="AV19" s="74"/>
      <c r="AW19" s="74"/>
      <c r="AX19" s="78"/>
      <c r="AY19" s="74"/>
      <c r="AZ19" s="74"/>
      <c r="BA19" s="74"/>
      <c r="BB19" s="74"/>
      <c r="BC19" s="74"/>
      <c r="BD19" s="74"/>
      <c r="BE19" s="78"/>
      <c r="BF19" s="74"/>
      <c r="BG19" s="74"/>
      <c r="BH19" s="74"/>
      <c r="BI19" s="74"/>
    </row>
    <row r="20" spans="2:61" ht="12.75">
      <c r="B20" s="15"/>
      <c r="C20" s="16"/>
      <c r="D20" s="16"/>
      <c r="E20" s="16"/>
      <c r="F20" s="15"/>
      <c r="G20" s="15"/>
      <c r="H20" s="15"/>
      <c r="I20" s="15"/>
      <c r="J20" s="15"/>
      <c r="K20" s="15"/>
      <c r="L20" s="15"/>
      <c r="M20" s="15"/>
      <c r="N20" s="16"/>
      <c r="O20" s="16"/>
      <c r="P20" s="15"/>
      <c r="Q20" s="16"/>
      <c r="R20" s="42">
        <f>SUM(R10:R19)</f>
        <v>3</v>
      </c>
      <c r="S20" s="15"/>
      <c r="T20" s="15"/>
      <c r="U20" s="15"/>
      <c r="V20" s="17"/>
      <c r="W20" s="15"/>
      <c r="X20" s="15"/>
      <c r="Y20" s="17"/>
      <c r="Z20" s="19">
        <f>SUM(Z10:Z19)</f>
        <v>190603</v>
      </c>
      <c r="AA20" s="19">
        <f aca="true" t="shared" si="0" ref="AA20:BH20">SUM(AA10:AA19)</f>
        <v>0</v>
      </c>
      <c r="AB20" s="19">
        <f t="shared" si="0"/>
        <v>0</v>
      </c>
      <c r="AC20" s="19">
        <f t="shared" si="0"/>
        <v>190603</v>
      </c>
      <c r="AD20" s="19">
        <f t="shared" si="0"/>
        <v>0</v>
      </c>
      <c r="AE20" s="19">
        <f t="shared" si="0"/>
        <v>0</v>
      </c>
      <c r="AF20" s="19">
        <f t="shared" si="0"/>
        <v>0</v>
      </c>
      <c r="AG20" s="19">
        <f t="shared" si="0"/>
        <v>46245</v>
      </c>
      <c r="AH20" s="19">
        <f t="shared" si="0"/>
        <v>0</v>
      </c>
      <c r="AI20" s="19">
        <f t="shared" si="0"/>
        <v>0</v>
      </c>
      <c r="AJ20" s="19">
        <f t="shared" si="0"/>
        <v>46245</v>
      </c>
      <c r="AK20" s="19">
        <f t="shared" si="0"/>
        <v>0</v>
      </c>
      <c r="AL20" s="19">
        <f t="shared" si="0"/>
        <v>0</v>
      </c>
      <c r="AM20" s="19">
        <f t="shared" si="0"/>
        <v>0</v>
      </c>
      <c r="AN20" s="19">
        <f t="shared" si="0"/>
        <v>47170</v>
      </c>
      <c r="AO20" s="19">
        <f t="shared" si="0"/>
        <v>0</v>
      </c>
      <c r="AP20" s="19">
        <f t="shared" si="0"/>
        <v>0</v>
      </c>
      <c r="AQ20" s="19">
        <f t="shared" si="0"/>
        <v>47170</v>
      </c>
      <c r="AR20" s="19">
        <f t="shared" si="0"/>
        <v>0</v>
      </c>
      <c r="AS20" s="19">
        <f t="shared" si="0"/>
        <v>0</v>
      </c>
      <c r="AT20" s="19">
        <f t="shared" si="0"/>
        <v>0</v>
      </c>
      <c r="AU20" s="19">
        <f t="shared" si="0"/>
        <v>48113</v>
      </c>
      <c r="AV20" s="19">
        <f t="shared" si="0"/>
        <v>0</v>
      </c>
      <c r="AW20" s="19">
        <f t="shared" si="0"/>
        <v>0</v>
      </c>
      <c r="AX20" s="19">
        <f t="shared" si="0"/>
        <v>48113</v>
      </c>
      <c r="AY20" s="19">
        <f t="shared" si="0"/>
        <v>0</v>
      </c>
      <c r="AZ20" s="19">
        <f t="shared" si="0"/>
        <v>0</v>
      </c>
      <c r="BA20" s="19">
        <f t="shared" si="0"/>
        <v>0</v>
      </c>
      <c r="BB20" s="19">
        <f t="shared" si="0"/>
        <v>49075</v>
      </c>
      <c r="BC20" s="19">
        <f t="shared" si="0"/>
        <v>0</v>
      </c>
      <c r="BD20" s="19">
        <f t="shared" si="0"/>
        <v>0</v>
      </c>
      <c r="BE20" s="19">
        <f t="shared" si="0"/>
        <v>49077</v>
      </c>
      <c r="BF20" s="19">
        <f t="shared" si="0"/>
        <v>0</v>
      </c>
      <c r="BG20" s="19">
        <f t="shared" si="0"/>
        <v>0</v>
      </c>
      <c r="BH20" s="19">
        <f t="shared" si="0"/>
        <v>0</v>
      </c>
      <c r="BI20" s="19"/>
    </row>
    <row r="21" spans="2:61" ht="12.75">
      <c r="B21" s="15"/>
      <c r="C21" s="16"/>
      <c r="D21" s="16"/>
      <c r="E21" s="16"/>
      <c r="F21" s="15"/>
      <c r="G21" s="15"/>
      <c r="H21" s="15"/>
      <c r="I21" s="15"/>
      <c r="J21" s="15"/>
      <c r="K21" s="15"/>
      <c r="L21" s="15"/>
      <c r="M21" s="15"/>
      <c r="N21" s="16"/>
      <c r="O21" s="16"/>
      <c r="P21" s="15"/>
      <c r="Q21" s="16"/>
      <c r="R21" s="36"/>
      <c r="S21" s="15"/>
      <c r="T21" s="15"/>
      <c r="U21" s="15"/>
      <c r="V21" s="17"/>
      <c r="W21" s="15"/>
      <c r="X21" s="15"/>
      <c r="Y21" s="17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</row>
    <row r="22" spans="3:18" ht="12.75">
      <c r="C22" t="s">
        <v>448</v>
      </c>
      <c r="D22" s="27">
        <v>4</v>
      </c>
      <c r="E22" s="30"/>
      <c r="R22" s="38">
        <v>3</v>
      </c>
    </row>
    <row r="23" spans="3:37" ht="12.75">
      <c r="C23" t="s">
        <v>449</v>
      </c>
      <c r="D23" s="27">
        <v>10</v>
      </c>
      <c r="E23" s="30"/>
      <c r="AJ23" s="52" t="s">
        <v>471</v>
      </c>
      <c r="AK23" s="52"/>
    </row>
    <row r="24" spans="36:37" ht="12.75">
      <c r="AJ24" s="43" t="s">
        <v>472</v>
      </c>
      <c r="AK24" s="44">
        <f>+Z20+'DESARROLLO PRODUCTIVO'!AA61+COMPETITIVIDAD!AA19</f>
        <v>403578</v>
      </c>
    </row>
    <row r="25" spans="36:37" ht="12.75">
      <c r="AJ25" s="45" t="s">
        <v>473</v>
      </c>
      <c r="AK25" s="46">
        <f>+AA20+'DESARROLLO PRODUCTIVO'!AB61+COMPETITIVIDAD!AB19</f>
        <v>16958</v>
      </c>
    </row>
    <row r="26" spans="36:37" ht="12.75">
      <c r="AJ26" s="45" t="s">
        <v>474</v>
      </c>
      <c r="AK26" s="46">
        <f>+AB20+'DESARROLLO PRODUCTIVO'!AC61+COMPETITIVIDAD!AC19</f>
        <v>0</v>
      </c>
    </row>
    <row r="27" spans="36:37" ht="12.75">
      <c r="AJ27" s="45" t="s">
        <v>475</v>
      </c>
      <c r="AK27" s="46">
        <f>+AD20+'DESARROLLO PRODUCTIVO'!AE61+COMPETITIVIDAD!AE19</f>
        <v>0</v>
      </c>
    </row>
    <row r="28" spans="36:37" ht="12.75">
      <c r="AJ28" s="45" t="s">
        <v>476</v>
      </c>
      <c r="AK28" s="45">
        <v>0</v>
      </c>
    </row>
    <row r="29" spans="36:37" ht="12.75">
      <c r="AJ29" s="45" t="s">
        <v>477</v>
      </c>
      <c r="AK29" s="46">
        <f>+AC20+'DESARROLLO PRODUCTIVO'!AD61+COMPETITIVIDAD!AD19</f>
        <v>380420</v>
      </c>
    </row>
    <row r="30" spans="36:37" ht="12.75">
      <c r="AJ30" s="45" t="s">
        <v>478</v>
      </c>
      <c r="AK30" s="45"/>
    </row>
    <row r="31" spans="36:37" ht="12.75">
      <c r="AJ31" s="45" t="s">
        <v>479</v>
      </c>
      <c r="AK31" s="46">
        <f>+AP20+'[1]PLANIFICACION CUENCAS'!AP59</f>
        <v>0</v>
      </c>
    </row>
    <row r="32" spans="36:37" ht="12.75">
      <c r="AJ32" s="45" t="s">
        <v>480</v>
      </c>
      <c r="AK32" s="46">
        <f>+AE20+'DESARROLLO PRODUCTIVO'!AF61+COMPETITIVIDAD!AF19</f>
        <v>6200</v>
      </c>
    </row>
    <row r="33" spans="36:37" ht="12.75">
      <c r="AJ33" s="45"/>
      <c r="AK33" s="46">
        <f>SUM(AK25:AK32)</f>
        <v>403578</v>
      </c>
    </row>
    <row r="34" spans="36:37" ht="12.75">
      <c r="AJ34" s="52" t="s">
        <v>481</v>
      </c>
      <c r="AK34" s="52"/>
    </row>
    <row r="35" spans="36:37" ht="12.75">
      <c r="AJ35" s="47" t="s">
        <v>472</v>
      </c>
      <c r="AK35" s="48">
        <f>+AG20+'DESARROLLO PRODUCTIVO'!AH61+COMPETITIVIDAD!AH19</f>
        <v>102217</v>
      </c>
    </row>
    <row r="36" spans="36:37" ht="12.75">
      <c r="AJ36" s="45" t="s">
        <v>473</v>
      </c>
      <c r="AK36" s="46">
        <f>+AH20+'DESARROLLO PRODUCTIVO'!AI61+COMPETITIVIDAD!AI19</f>
        <v>4518</v>
      </c>
    </row>
    <row r="37" spans="36:37" ht="12.75">
      <c r="AJ37" s="45" t="s">
        <v>474</v>
      </c>
      <c r="AK37" s="46">
        <f>+AB20+'DESARROLLO PRODUCTIVO'!AJ61+COMPETITIVIDAD!AJ19</f>
        <v>0</v>
      </c>
    </row>
    <row r="38" spans="36:37" ht="12.75">
      <c r="AJ38" s="45" t="s">
        <v>475</v>
      </c>
      <c r="AK38" s="46">
        <f>+AK20+'DESARROLLO PRODUCTIVO'!AL61+COMPETITIVIDAD!AL19</f>
        <v>0</v>
      </c>
    </row>
    <row r="39" spans="36:37" ht="12.75">
      <c r="AJ39" s="45" t="s">
        <v>476</v>
      </c>
      <c r="AK39" s="45">
        <v>0</v>
      </c>
    </row>
    <row r="40" spans="36:38" ht="12.75">
      <c r="AJ40" s="45" t="s">
        <v>477</v>
      </c>
      <c r="AK40" s="46">
        <f>+AJ20+'DESARROLLO PRODUCTIVO'!AK61+COMPETITIVIDAD!AK19</f>
        <v>92299</v>
      </c>
      <c r="AL40" s="49"/>
    </row>
    <row r="41" spans="36:37" ht="12.75">
      <c r="AJ41" s="45" t="s">
        <v>478</v>
      </c>
      <c r="AK41" s="45"/>
    </row>
    <row r="42" spans="36:37" ht="12.75">
      <c r="AJ42" s="45" t="s">
        <v>479</v>
      </c>
      <c r="AK42" s="46"/>
    </row>
    <row r="43" spans="36:37" ht="12.75">
      <c r="AJ43" s="45" t="s">
        <v>480</v>
      </c>
      <c r="AK43" s="46">
        <f>+COMPETITIVIDAD!AM19</f>
        <v>5400</v>
      </c>
    </row>
    <row r="44" spans="36:37" ht="12.75">
      <c r="AJ44" s="45"/>
      <c r="AK44" s="46">
        <f>SUM(AK36:AK43)</f>
        <v>102217</v>
      </c>
    </row>
    <row r="45" spans="36:37" ht="12.75">
      <c r="AJ45" s="52" t="s">
        <v>482</v>
      </c>
      <c r="AK45" s="52"/>
    </row>
    <row r="46" spans="36:37" ht="12.75">
      <c r="AJ46" s="47" t="s">
        <v>472</v>
      </c>
      <c r="AK46" s="48">
        <f>+AN20+'DESARROLLO PRODUCTIVO'!AO61+COMPETITIVIDAD!AO19</f>
        <v>98065</v>
      </c>
    </row>
    <row r="47" spans="36:37" ht="12.75">
      <c r="AJ47" s="45" t="s">
        <v>473</v>
      </c>
      <c r="AK47" s="46">
        <f>+AO20+'DESARROLLO PRODUCTIVO'!AP61+COMPETITIVIDAD!AP19</f>
        <v>3920</v>
      </c>
    </row>
    <row r="48" spans="36:37" ht="12.75">
      <c r="AJ48" s="45" t="s">
        <v>474</v>
      </c>
      <c r="AK48" s="46">
        <f>+AI20+'DESARROLLO PRODUCTIVO'!AQ61+COMPETITIVIDAD!AQ19</f>
        <v>0</v>
      </c>
    </row>
    <row r="49" spans="36:37" ht="12.75">
      <c r="AJ49" s="45" t="s">
        <v>475</v>
      </c>
      <c r="AK49" s="46">
        <f>+AR20+'DESARROLLO PRODUCTIVO'!AS61+COMPETITIVIDAD!AS19</f>
        <v>0</v>
      </c>
    </row>
    <row r="50" spans="36:37" ht="12.75">
      <c r="AJ50" s="45" t="s">
        <v>476</v>
      </c>
      <c r="AK50" s="45" t="s">
        <v>483</v>
      </c>
    </row>
    <row r="51" spans="36:37" ht="12.75">
      <c r="AJ51" s="45" t="s">
        <v>477</v>
      </c>
      <c r="AK51" s="46">
        <f>+AQ20+'DESARROLLO PRODUCTIVO'!AR61+COMPETITIVIDAD!AR19</f>
        <v>94145</v>
      </c>
    </row>
    <row r="52" spans="36:37" ht="12.75">
      <c r="AJ52" s="45" t="s">
        <v>478</v>
      </c>
      <c r="AK52" s="45">
        <v>0</v>
      </c>
    </row>
    <row r="53" spans="36:37" ht="12.75">
      <c r="AJ53" s="45" t="s">
        <v>479</v>
      </c>
      <c r="AK53" s="46">
        <f>BG22+'[2]CULTURA DE PAZ Y CONVIVENCIA'!BG24</f>
        <v>0</v>
      </c>
    </row>
    <row r="54" spans="36:37" ht="12.75">
      <c r="AJ54" s="45" t="s">
        <v>480</v>
      </c>
      <c r="AK54" s="46">
        <f>+AS20+'DESARROLLO PRODUCTIVO'!AT61+COMPETITIVIDAD!AT19</f>
        <v>0</v>
      </c>
    </row>
    <row r="55" spans="36:37" ht="12.75">
      <c r="AJ55" s="45"/>
      <c r="AK55" s="46">
        <f>SUM(AK47:AK54)</f>
        <v>98065</v>
      </c>
    </row>
    <row r="56" spans="36:37" ht="12.75">
      <c r="AJ56" s="52" t="s">
        <v>484</v>
      </c>
      <c r="AK56" s="52"/>
    </row>
    <row r="57" spans="36:37" ht="12.75">
      <c r="AJ57" s="47" t="s">
        <v>472</v>
      </c>
      <c r="AK57" s="48">
        <f>+AU20+'DESARROLLO PRODUCTIVO'!AV61+COMPETITIVIDAD!AV19</f>
        <v>100978</v>
      </c>
    </row>
    <row r="58" spans="36:37" ht="12.75">
      <c r="AJ58" s="45" t="s">
        <v>473</v>
      </c>
      <c r="AK58" s="46">
        <f>+AV20+'DESARROLLO PRODUCTIVO'!AW61+COMPETITIVIDAD!AW19</f>
        <v>4150</v>
      </c>
    </row>
    <row r="59" spans="36:37" ht="12.75">
      <c r="AJ59" s="45" t="s">
        <v>474</v>
      </c>
      <c r="AK59" s="46">
        <f>+BD20+'DESARROLLO PRODUCTIVO'!AX61+COMPETITIVIDAD!AX19</f>
        <v>39592</v>
      </c>
    </row>
    <row r="60" spans="36:37" ht="12.75">
      <c r="AJ60" s="45" t="s">
        <v>475</v>
      </c>
      <c r="AK60" s="46">
        <f>+AY20+'DESARROLLO PRODUCTIVO'!AZ61+COMPETITIVIDAD!AZ19</f>
        <v>800</v>
      </c>
    </row>
    <row r="61" spans="36:37" ht="12.75">
      <c r="AJ61" s="45" t="s">
        <v>476</v>
      </c>
      <c r="AK61" s="45" t="s">
        <v>483</v>
      </c>
    </row>
    <row r="62" spans="36:37" ht="12.75">
      <c r="AJ62" s="45" t="s">
        <v>477</v>
      </c>
      <c r="AK62" s="46">
        <f>+AX20+'DESARROLLO PRODUCTIVO'!AY61+COMPETITIVIDAD!AY19</f>
        <v>56436</v>
      </c>
    </row>
    <row r="63" spans="36:37" ht="12.75">
      <c r="AJ63" s="45" t="s">
        <v>478</v>
      </c>
      <c r="AK63" s="45">
        <v>0</v>
      </c>
    </row>
    <row r="64" spans="36:37" ht="12.75">
      <c r="AJ64" s="45" t="s">
        <v>479</v>
      </c>
      <c r="AK64" s="46">
        <f>BN22+'[2]CULTURA DE PAZ Y CONVIVENCIA'!BN24</f>
        <v>0</v>
      </c>
    </row>
    <row r="65" spans="36:37" ht="12.75">
      <c r="AJ65" s="45" t="s">
        <v>480</v>
      </c>
      <c r="AK65" s="46">
        <f>+AZ20+'DESARROLLO PRODUCTIVO'!BA61+COMPETITIVIDAD!AT19</f>
        <v>0</v>
      </c>
    </row>
    <row r="66" spans="36:38" ht="12.75">
      <c r="AJ66" s="45"/>
      <c r="AK66" s="46">
        <f>SUM(AK58:AK65)</f>
        <v>100978</v>
      </c>
      <c r="AL66" s="49"/>
    </row>
    <row r="67" spans="36:37" ht="12.75">
      <c r="AJ67" s="45"/>
      <c r="AK67" s="45"/>
    </row>
    <row r="68" spans="36:37" ht="12.75">
      <c r="AJ68" s="52" t="s">
        <v>485</v>
      </c>
      <c r="AK68" s="52"/>
    </row>
    <row r="69" spans="36:37" ht="12.75">
      <c r="AJ69" s="47" t="s">
        <v>472</v>
      </c>
      <c r="AK69" s="48">
        <f>+BB20+'DESARROLLO PRODUCTIVO'!BC61+COMPETITIVIDAD!BC19</f>
        <v>102317</v>
      </c>
    </row>
    <row r="70" spans="36:37" ht="12.75">
      <c r="AJ70" s="45" t="s">
        <v>473</v>
      </c>
      <c r="AK70" s="46">
        <f>+BC20+'DESARROLLO PRODUCTIVO'!BD61+COMPETITIVIDAD!BD19</f>
        <v>4370</v>
      </c>
    </row>
    <row r="71" spans="36:37" ht="12.75">
      <c r="AJ71" s="45" t="s">
        <v>474</v>
      </c>
      <c r="AK71" s="46">
        <f>+BD20+'DESARROLLO PRODUCTIVO'!BE61+COMPETITIVIDAD!BE19</f>
        <v>0</v>
      </c>
    </row>
    <row r="72" spans="36:37" ht="12.75">
      <c r="AJ72" s="45" t="s">
        <v>475</v>
      </c>
      <c r="AK72" s="46">
        <f>+BF20+'DESARROLLO PRODUCTIVO'!BG61+COMPETITIVIDAD!BG19</f>
        <v>0</v>
      </c>
    </row>
    <row r="73" spans="36:37" ht="12.75">
      <c r="AJ73" s="45" t="s">
        <v>476</v>
      </c>
      <c r="AK73" s="45" t="s">
        <v>483</v>
      </c>
    </row>
    <row r="74" spans="36:37" ht="12.75">
      <c r="AJ74" s="45" t="s">
        <v>477</v>
      </c>
      <c r="AK74" s="46">
        <f>+BE20+'DESARROLLO PRODUCTIVO'!BF61+COMPETITIVIDAD!BF19</f>
        <v>97949</v>
      </c>
    </row>
    <row r="75" spans="36:37" ht="12.75">
      <c r="AJ75" s="45" t="s">
        <v>478</v>
      </c>
      <c r="AK75" s="45">
        <v>0</v>
      </c>
    </row>
    <row r="76" spans="36:37" ht="12.75">
      <c r="AJ76" s="45" t="s">
        <v>479</v>
      </c>
      <c r="AK76" s="46">
        <f>+BH20+'DESARROLLO PRODUCTIVO'!BI61+COMPETITIVIDAD!BI19</f>
        <v>0</v>
      </c>
    </row>
    <row r="77" spans="36:37" ht="12.75">
      <c r="AJ77" s="45" t="s">
        <v>480</v>
      </c>
      <c r="AK77" s="46">
        <f>+'DESARROLLO PRODUCTIVO'!BH61+COMPETITIVIDAD!BH19</f>
        <v>0</v>
      </c>
    </row>
    <row r="78" spans="36:38" ht="12.75">
      <c r="AJ78" s="45"/>
      <c r="AK78" s="50">
        <f>SUM(AK70:AK77)</f>
        <v>102319</v>
      </c>
      <c r="AL78" s="49"/>
    </row>
  </sheetData>
  <sheetProtection/>
  <mergeCells count="216">
    <mergeCell ref="BH18:BH19"/>
    <mergeCell ref="BI18:BI19"/>
    <mergeCell ref="BA18:BA19"/>
    <mergeCell ref="BB18:BB19"/>
    <mergeCell ref="BC18:BC19"/>
    <mergeCell ref="BD18:BD19"/>
    <mergeCell ref="BE18:BE19"/>
    <mergeCell ref="BF18:BF19"/>
    <mergeCell ref="AV18:AV19"/>
    <mergeCell ref="AW18:AW19"/>
    <mergeCell ref="AZ18:AZ19"/>
    <mergeCell ref="BG18:BG19"/>
    <mergeCell ref="AX18:AX19"/>
    <mergeCell ref="AY18:AY19"/>
    <mergeCell ref="AP18:AP19"/>
    <mergeCell ref="AQ18:AQ19"/>
    <mergeCell ref="AT18:AT19"/>
    <mergeCell ref="AU18:AU19"/>
    <mergeCell ref="AR18:AR19"/>
    <mergeCell ref="AS18:AS19"/>
    <mergeCell ref="AH18:AH19"/>
    <mergeCell ref="AI18:AI19"/>
    <mergeCell ref="AJ18:AJ19"/>
    <mergeCell ref="AK18:AK19"/>
    <mergeCell ref="AN18:AN19"/>
    <mergeCell ref="AO18:AO19"/>
    <mergeCell ref="AL18:AL19"/>
    <mergeCell ref="AM18:AM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BD16:BD17"/>
    <mergeCell ref="BE16:BE17"/>
    <mergeCell ref="BF16:BF17"/>
    <mergeCell ref="BG16:BG17"/>
    <mergeCell ref="BH16:BH17"/>
    <mergeCell ref="BI16:BI17"/>
    <mergeCell ref="AX16:AX17"/>
    <mergeCell ref="AY16:AY17"/>
    <mergeCell ref="AZ16:AZ17"/>
    <mergeCell ref="BA16:BA17"/>
    <mergeCell ref="BB16:BB17"/>
    <mergeCell ref="BC16:BC17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BF13:BF15"/>
    <mergeCell ref="BG13:BG15"/>
    <mergeCell ref="BH13:BH15"/>
    <mergeCell ref="BI13:BI15"/>
    <mergeCell ref="Z16:Z17"/>
    <mergeCell ref="AA16:AA17"/>
    <mergeCell ref="AB16:AB17"/>
    <mergeCell ref="AC16:AC17"/>
    <mergeCell ref="AD16:AD17"/>
    <mergeCell ref="AE16:AE17"/>
    <mergeCell ref="AZ13:AZ15"/>
    <mergeCell ref="BA13:BA15"/>
    <mergeCell ref="BB13:BB15"/>
    <mergeCell ref="BC13:BC15"/>
    <mergeCell ref="BD13:BD15"/>
    <mergeCell ref="BE13:BE15"/>
    <mergeCell ref="AT13:AT15"/>
    <mergeCell ref="AU13:AU15"/>
    <mergeCell ref="AV13:AV15"/>
    <mergeCell ref="AW13:AW15"/>
    <mergeCell ref="AX13:AX15"/>
    <mergeCell ref="AY13:AY15"/>
    <mergeCell ref="AN13:AN15"/>
    <mergeCell ref="AO13:AO15"/>
    <mergeCell ref="AP13:AP15"/>
    <mergeCell ref="AQ13:AQ15"/>
    <mergeCell ref="AR13:AR15"/>
    <mergeCell ref="AS13:AS15"/>
    <mergeCell ref="AH13:AH15"/>
    <mergeCell ref="AI13:AI15"/>
    <mergeCell ref="AJ13:AJ15"/>
    <mergeCell ref="AK13:AK15"/>
    <mergeCell ref="AL13:AL15"/>
    <mergeCell ref="AM13:AM15"/>
    <mergeCell ref="BH10:BH12"/>
    <mergeCell ref="BI10:BI12"/>
    <mergeCell ref="Z13:Z15"/>
    <mergeCell ref="AA13:AA15"/>
    <mergeCell ref="AB13:AB15"/>
    <mergeCell ref="AC13:AC15"/>
    <mergeCell ref="AD13:AD15"/>
    <mergeCell ref="AE13:AE15"/>
    <mergeCell ref="AF13:AF15"/>
    <mergeCell ref="AG13:AG15"/>
    <mergeCell ref="BB10:BB12"/>
    <mergeCell ref="BC10:BC12"/>
    <mergeCell ref="BD10:BD12"/>
    <mergeCell ref="BE10:BE12"/>
    <mergeCell ref="BF10:BF12"/>
    <mergeCell ref="BG10:BG12"/>
    <mergeCell ref="AV10:AV12"/>
    <mergeCell ref="AW10:AW12"/>
    <mergeCell ref="AX10:AX12"/>
    <mergeCell ref="AY10:AY12"/>
    <mergeCell ref="AZ10:AZ12"/>
    <mergeCell ref="BA10:BA12"/>
    <mergeCell ref="AP10:AP12"/>
    <mergeCell ref="AQ10:AQ12"/>
    <mergeCell ref="AR10:AR12"/>
    <mergeCell ref="AS10:AS12"/>
    <mergeCell ref="AT10:AT12"/>
    <mergeCell ref="AU10:AU12"/>
    <mergeCell ref="AJ10:AJ12"/>
    <mergeCell ref="AK10:AK12"/>
    <mergeCell ref="AL10:AL12"/>
    <mergeCell ref="AM10:AM12"/>
    <mergeCell ref="AN10:AN12"/>
    <mergeCell ref="AO10:AO12"/>
    <mergeCell ref="AN8:AT8"/>
    <mergeCell ref="AU8:BA8"/>
    <mergeCell ref="BB8:BH8"/>
    <mergeCell ref="BI8:BI9"/>
    <mergeCell ref="Z10:Z12"/>
    <mergeCell ref="AA10:AA12"/>
    <mergeCell ref="AB10:AB12"/>
    <mergeCell ref="AC10:AC12"/>
    <mergeCell ref="AD10:AD12"/>
    <mergeCell ref="AE10:AE12"/>
    <mergeCell ref="I18:I19"/>
    <mergeCell ref="J18:J19"/>
    <mergeCell ref="K18:K19"/>
    <mergeCell ref="L18:L19"/>
    <mergeCell ref="Z8:AF8"/>
    <mergeCell ref="AG8:AM8"/>
    <mergeCell ref="AF10:AF12"/>
    <mergeCell ref="AG10:AG12"/>
    <mergeCell ref="AH10:AH12"/>
    <mergeCell ref="AI10:AI12"/>
    <mergeCell ref="I13:I15"/>
    <mergeCell ref="J13:J15"/>
    <mergeCell ref="K13:K15"/>
    <mergeCell ref="L13:L15"/>
    <mergeCell ref="I10:I12"/>
    <mergeCell ref="J16:J17"/>
    <mergeCell ref="K16:K17"/>
    <mergeCell ref="L16:L17"/>
    <mergeCell ref="M16:M17"/>
    <mergeCell ref="B18:B19"/>
    <mergeCell ref="C18:C19"/>
    <mergeCell ref="D18:D19"/>
    <mergeCell ref="E18:E19"/>
    <mergeCell ref="F18:F19"/>
    <mergeCell ref="G18:G19"/>
    <mergeCell ref="H18:H19"/>
    <mergeCell ref="M18:M19"/>
    <mergeCell ref="I16:I17"/>
    <mergeCell ref="B16:B17"/>
    <mergeCell ref="C16:C17"/>
    <mergeCell ref="D16:D17"/>
    <mergeCell ref="E16:E17"/>
    <mergeCell ref="F16:F17"/>
    <mergeCell ref="G16:G17"/>
    <mergeCell ref="H16:H17"/>
    <mergeCell ref="H10:H12"/>
    <mergeCell ref="M10:M12"/>
    <mergeCell ref="B13:B15"/>
    <mergeCell ref="C13:C15"/>
    <mergeCell ref="D13:D15"/>
    <mergeCell ref="E13:E15"/>
    <mergeCell ref="F13:F15"/>
    <mergeCell ref="G13:G15"/>
    <mergeCell ref="H13:H15"/>
    <mergeCell ref="M13:M15"/>
    <mergeCell ref="B10:B12"/>
    <mergeCell ref="C10:C12"/>
    <mergeCell ref="D10:D12"/>
    <mergeCell ref="E10:E12"/>
    <mergeCell ref="F10:F12"/>
    <mergeCell ref="G10:G12"/>
    <mergeCell ref="J10:J12"/>
    <mergeCell ref="K10:K12"/>
    <mergeCell ref="L10:L12"/>
    <mergeCell ref="B6:C6"/>
    <mergeCell ref="D6:T6"/>
    <mergeCell ref="B2:T2"/>
    <mergeCell ref="B3:T3"/>
    <mergeCell ref="B8:B9"/>
    <mergeCell ref="C8:C9"/>
    <mergeCell ref="D8:M8"/>
    <mergeCell ref="N8:Y8"/>
    <mergeCell ref="AJ23:AK23"/>
    <mergeCell ref="AJ34:AK34"/>
    <mergeCell ref="AJ45:AK45"/>
    <mergeCell ref="AJ56:AK56"/>
    <mergeCell ref="AJ68:AK68"/>
    <mergeCell ref="B1:V1"/>
    <mergeCell ref="B4:C4"/>
    <mergeCell ref="D4:T4"/>
    <mergeCell ref="B5:C5"/>
    <mergeCell ref="D5:T5"/>
  </mergeCells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BK64"/>
  <sheetViews>
    <sheetView tabSelected="1" zoomScale="80" zoomScaleNormal="80" zoomScalePageLayoutView="0" workbookViewId="0" topLeftCell="A1">
      <pane xSplit="1" ySplit="9" topLeftCell="AG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O50" sqref="AO50:AO60"/>
    </sheetView>
  </sheetViews>
  <sheetFormatPr defaultColWidth="10.8515625" defaultRowHeight="12.75"/>
  <cols>
    <col min="1" max="1" width="4.28125" style="1" customWidth="1"/>
    <col min="2" max="2" width="7.140625" style="1" customWidth="1"/>
    <col min="3" max="3" width="10.28125" style="1" customWidth="1"/>
    <col min="4" max="4" width="21.421875" style="1" customWidth="1"/>
    <col min="5" max="5" width="29.8515625" style="1" customWidth="1"/>
    <col min="6" max="6" width="20.140625" style="1" customWidth="1"/>
    <col min="7" max="7" width="10.7109375" style="1" customWidth="1"/>
    <col min="8" max="8" width="10.00390625" style="1" customWidth="1"/>
    <col min="9" max="12" width="9.28125" style="1" customWidth="1"/>
    <col min="13" max="13" width="10.421875" style="1" customWidth="1"/>
    <col min="14" max="14" width="8.00390625" style="1" customWidth="1"/>
    <col min="15" max="15" width="33.8515625" style="1" customWidth="1"/>
    <col min="16" max="16" width="25.7109375" style="1" customWidth="1"/>
    <col min="17" max="17" width="8.140625" style="1" customWidth="1"/>
    <col min="18" max="18" width="8.421875" style="1" customWidth="1"/>
    <col min="19" max="19" width="6.8515625" style="37" customWidth="1"/>
    <col min="20" max="20" width="9.421875" style="1" customWidth="1"/>
    <col min="21" max="21" width="9.00390625" style="1" customWidth="1"/>
    <col min="22" max="22" width="12.421875" style="1" customWidth="1"/>
    <col min="23" max="23" width="9.8515625" style="1" customWidth="1"/>
    <col min="24" max="24" width="11.421875" style="1" customWidth="1"/>
    <col min="25" max="25" width="13.7109375" style="1" customWidth="1"/>
    <col min="26" max="26" width="13.00390625" style="1" customWidth="1"/>
    <col min="27" max="61" width="8.7109375" style="1" customWidth="1"/>
    <col min="62" max="62" width="17.8515625" style="1" customWidth="1"/>
    <col min="63" max="16384" width="10.8515625" style="1" customWidth="1"/>
  </cols>
  <sheetData>
    <row r="2" spans="3:21" ht="12.75">
      <c r="C2" s="56" t="s">
        <v>154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3:22" ht="13.5" customHeight="1">
      <c r="C3" s="56" t="s">
        <v>155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6"/>
    </row>
    <row r="4" spans="3:22" ht="21.75" customHeight="1">
      <c r="C4" s="54" t="s">
        <v>156</v>
      </c>
      <c r="D4" s="54"/>
      <c r="E4" s="54" t="s">
        <v>396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6"/>
    </row>
    <row r="5" spans="3:22" ht="20.25" customHeight="1">
      <c r="C5" s="54" t="s">
        <v>394</v>
      </c>
      <c r="D5" s="54"/>
      <c r="E5" s="54" t="s">
        <v>355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6"/>
    </row>
    <row r="6" spans="3:22" ht="18" customHeight="1">
      <c r="C6" s="79" t="s">
        <v>395</v>
      </c>
      <c r="D6" s="79"/>
      <c r="E6" s="55" t="s">
        <v>356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9"/>
    </row>
    <row r="8" spans="3:63" ht="12.75">
      <c r="C8" s="57" t="s">
        <v>398</v>
      </c>
      <c r="D8" s="58" t="s">
        <v>399</v>
      </c>
      <c r="E8" s="59" t="s">
        <v>400</v>
      </c>
      <c r="F8" s="59"/>
      <c r="G8" s="59"/>
      <c r="H8" s="59"/>
      <c r="I8" s="59"/>
      <c r="J8" s="59"/>
      <c r="K8" s="59"/>
      <c r="L8" s="59"/>
      <c r="M8" s="59"/>
      <c r="N8" s="59"/>
      <c r="O8" s="59" t="s">
        <v>401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71" t="s">
        <v>335</v>
      </c>
      <c r="AB8" s="71"/>
      <c r="AC8" s="71"/>
      <c r="AD8" s="71"/>
      <c r="AE8" s="71"/>
      <c r="AF8" s="71"/>
      <c r="AG8" s="71"/>
      <c r="AH8" s="71" t="s">
        <v>336</v>
      </c>
      <c r="AI8" s="71"/>
      <c r="AJ8" s="71"/>
      <c r="AK8" s="71"/>
      <c r="AL8" s="71"/>
      <c r="AM8" s="71"/>
      <c r="AN8" s="71"/>
      <c r="AO8" s="71" t="s">
        <v>337</v>
      </c>
      <c r="AP8" s="71"/>
      <c r="AQ8" s="71"/>
      <c r="AR8" s="71"/>
      <c r="AS8" s="71"/>
      <c r="AT8" s="71"/>
      <c r="AU8" s="71"/>
      <c r="AV8" s="71" t="s">
        <v>338</v>
      </c>
      <c r="AW8" s="71"/>
      <c r="AX8" s="71"/>
      <c r="AY8" s="71"/>
      <c r="AZ8" s="71"/>
      <c r="BA8" s="71"/>
      <c r="BB8" s="71"/>
      <c r="BC8" s="71" t="s">
        <v>339</v>
      </c>
      <c r="BD8" s="71"/>
      <c r="BE8" s="71"/>
      <c r="BF8" s="71"/>
      <c r="BG8" s="71"/>
      <c r="BH8" s="71"/>
      <c r="BI8" s="71"/>
      <c r="BJ8" s="75" t="s">
        <v>340</v>
      </c>
      <c r="BK8" s="18"/>
    </row>
    <row r="9" spans="3:63" ht="86.25" customHeight="1">
      <c r="C9" s="57"/>
      <c r="D9" s="58"/>
      <c r="E9" s="32" t="s">
        <v>402</v>
      </c>
      <c r="F9" s="32" t="s">
        <v>403</v>
      </c>
      <c r="G9" s="31" t="s">
        <v>404</v>
      </c>
      <c r="H9" s="31" t="s">
        <v>405</v>
      </c>
      <c r="I9" s="31" t="s">
        <v>186</v>
      </c>
      <c r="J9" s="33" t="s">
        <v>451</v>
      </c>
      <c r="K9" s="33" t="s">
        <v>452</v>
      </c>
      <c r="L9" s="33" t="s">
        <v>453</v>
      </c>
      <c r="M9" s="33" t="s">
        <v>454</v>
      </c>
      <c r="N9" s="31" t="s">
        <v>407</v>
      </c>
      <c r="O9" s="32" t="s">
        <v>408</v>
      </c>
      <c r="P9" s="32" t="s">
        <v>403</v>
      </c>
      <c r="Q9" s="33" t="s">
        <v>332</v>
      </c>
      <c r="R9" s="33" t="s">
        <v>333</v>
      </c>
      <c r="S9" s="33" t="s">
        <v>334</v>
      </c>
      <c r="T9" s="31" t="s">
        <v>409</v>
      </c>
      <c r="U9" s="31" t="s">
        <v>331</v>
      </c>
      <c r="V9" s="31" t="s">
        <v>410</v>
      </c>
      <c r="W9" s="33" t="s">
        <v>451</v>
      </c>
      <c r="X9" s="33" t="s">
        <v>452</v>
      </c>
      <c r="Y9" s="33" t="s">
        <v>453</v>
      </c>
      <c r="Z9" s="33" t="s">
        <v>454</v>
      </c>
      <c r="AA9" s="34" t="s">
        <v>341</v>
      </c>
      <c r="AB9" s="34" t="s">
        <v>342</v>
      </c>
      <c r="AC9" s="34" t="s">
        <v>343</v>
      </c>
      <c r="AD9" s="34" t="s">
        <v>344</v>
      </c>
      <c r="AE9" s="34" t="s">
        <v>345</v>
      </c>
      <c r="AF9" s="34" t="s">
        <v>346</v>
      </c>
      <c r="AG9" s="34" t="s">
        <v>347</v>
      </c>
      <c r="AH9" s="34" t="s">
        <v>348</v>
      </c>
      <c r="AI9" s="34" t="s">
        <v>342</v>
      </c>
      <c r="AJ9" s="34" t="s">
        <v>343</v>
      </c>
      <c r="AK9" s="34" t="s">
        <v>344</v>
      </c>
      <c r="AL9" s="34" t="s">
        <v>349</v>
      </c>
      <c r="AM9" s="34" t="s">
        <v>346</v>
      </c>
      <c r="AN9" s="34" t="s">
        <v>350</v>
      </c>
      <c r="AO9" s="34" t="s">
        <v>351</v>
      </c>
      <c r="AP9" s="34" t="s">
        <v>342</v>
      </c>
      <c r="AQ9" s="34" t="s">
        <v>343</v>
      </c>
      <c r="AR9" s="34" t="s">
        <v>344</v>
      </c>
      <c r="AS9" s="34" t="s">
        <v>345</v>
      </c>
      <c r="AT9" s="34" t="s">
        <v>346</v>
      </c>
      <c r="AU9" s="34" t="s">
        <v>350</v>
      </c>
      <c r="AV9" s="34" t="s">
        <v>352</v>
      </c>
      <c r="AW9" s="34" t="s">
        <v>342</v>
      </c>
      <c r="AX9" s="34" t="s">
        <v>343</v>
      </c>
      <c r="AY9" s="34" t="s">
        <v>344</v>
      </c>
      <c r="AZ9" s="34" t="s">
        <v>349</v>
      </c>
      <c r="BA9" s="34" t="s">
        <v>346</v>
      </c>
      <c r="BB9" s="34" t="s">
        <v>350</v>
      </c>
      <c r="BC9" s="34" t="s">
        <v>153</v>
      </c>
      <c r="BD9" s="34" t="s">
        <v>342</v>
      </c>
      <c r="BE9" s="34" t="s">
        <v>343</v>
      </c>
      <c r="BF9" s="34" t="s">
        <v>344</v>
      </c>
      <c r="BG9" s="34" t="s">
        <v>345</v>
      </c>
      <c r="BH9" s="34" t="s">
        <v>346</v>
      </c>
      <c r="BI9" s="34" t="s">
        <v>347</v>
      </c>
      <c r="BJ9" s="75"/>
      <c r="BK9" s="18"/>
    </row>
    <row r="10" spans="3:63" ht="60">
      <c r="C10" s="61" t="s">
        <v>357</v>
      </c>
      <c r="D10" s="62" t="s">
        <v>358</v>
      </c>
      <c r="E10" s="62" t="s">
        <v>359</v>
      </c>
      <c r="F10" s="62" t="s">
        <v>360</v>
      </c>
      <c r="G10" s="60" t="s">
        <v>415</v>
      </c>
      <c r="H10" s="60">
        <v>0</v>
      </c>
      <c r="I10" s="60">
        <v>1</v>
      </c>
      <c r="J10" s="64">
        <v>0</v>
      </c>
      <c r="K10" s="64">
        <v>1</v>
      </c>
      <c r="L10" s="64">
        <v>1</v>
      </c>
      <c r="M10" s="64">
        <v>1</v>
      </c>
      <c r="N10" s="60" t="s">
        <v>416</v>
      </c>
      <c r="O10" s="11" t="s">
        <v>361</v>
      </c>
      <c r="P10" s="11" t="s">
        <v>362</v>
      </c>
      <c r="Q10" s="13" t="s">
        <v>101</v>
      </c>
      <c r="R10" s="13" t="s">
        <v>99</v>
      </c>
      <c r="S10" s="35">
        <v>0.3</v>
      </c>
      <c r="T10" s="12">
        <v>0</v>
      </c>
      <c r="U10" s="12">
        <v>1</v>
      </c>
      <c r="V10" s="12" t="s">
        <v>416</v>
      </c>
      <c r="W10" s="12">
        <v>0</v>
      </c>
      <c r="X10" s="12">
        <v>1</v>
      </c>
      <c r="Y10" s="12">
        <v>1</v>
      </c>
      <c r="Z10" s="12">
        <v>1</v>
      </c>
      <c r="AA10" s="72">
        <v>33122</v>
      </c>
      <c r="AB10" s="72">
        <v>4271</v>
      </c>
      <c r="AC10" s="72">
        <v>0</v>
      </c>
      <c r="AD10" s="72">
        <v>28851</v>
      </c>
      <c r="AE10" s="72">
        <v>0</v>
      </c>
      <c r="AF10" s="72">
        <v>0</v>
      </c>
      <c r="AG10" s="72">
        <v>0</v>
      </c>
      <c r="AH10" s="72">
        <v>8011</v>
      </c>
      <c r="AI10" s="72">
        <v>1011</v>
      </c>
      <c r="AJ10" s="72">
        <v>0</v>
      </c>
      <c r="AK10" s="72">
        <v>7000</v>
      </c>
      <c r="AL10" s="72">
        <v>0</v>
      </c>
      <c r="AM10" s="72">
        <v>0</v>
      </c>
      <c r="AN10" s="72">
        <v>0</v>
      </c>
      <c r="AO10" s="72">
        <v>8190</v>
      </c>
      <c r="AP10" s="72">
        <v>1050</v>
      </c>
      <c r="AQ10" s="72">
        <v>0</v>
      </c>
      <c r="AR10" s="72">
        <v>7140</v>
      </c>
      <c r="AS10" s="72">
        <v>0</v>
      </c>
      <c r="AT10" s="72">
        <v>0</v>
      </c>
      <c r="AU10" s="72">
        <v>0</v>
      </c>
      <c r="AV10" s="72">
        <v>8373</v>
      </c>
      <c r="AW10" s="72">
        <v>1090</v>
      </c>
      <c r="AX10" s="72">
        <v>0</v>
      </c>
      <c r="AY10" s="72">
        <v>7283</v>
      </c>
      <c r="AZ10" s="72">
        <v>0</v>
      </c>
      <c r="BA10" s="72">
        <v>0</v>
      </c>
      <c r="BB10" s="72">
        <v>0</v>
      </c>
      <c r="BC10" s="72">
        <v>8548</v>
      </c>
      <c r="BD10" s="72">
        <v>1120</v>
      </c>
      <c r="BE10" s="72">
        <v>0</v>
      </c>
      <c r="BF10" s="72">
        <v>7428</v>
      </c>
      <c r="BG10" s="72">
        <v>0</v>
      </c>
      <c r="BH10" s="72">
        <v>0</v>
      </c>
      <c r="BI10" s="72">
        <v>0</v>
      </c>
      <c r="BJ10" s="72"/>
      <c r="BK10" s="18"/>
    </row>
    <row r="11" spans="3:63" ht="48">
      <c r="C11" s="61"/>
      <c r="D11" s="62"/>
      <c r="E11" s="62"/>
      <c r="F11" s="62"/>
      <c r="G11" s="60"/>
      <c r="H11" s="60"/>
      <c r="I11" s="60"/>
      <c r="J11" s="66"/>
      <c r="K11" s="66"/>
      <c r="L11" s="66"/>
      <c r="M11" s="66"/>
      <c r="N11" s="60"/>
      <c r="O11" s="11" t="s">
        <v>363</v>
      </c>
      <c r="P11" s="11" t="s">
        <v>364</v>
      </c>
      <c r="Q11" s="13" t="s">
        <v>157</v>
      </c>
      <c r="R11" s="13" t="s">
        <v>99</v>
      </c>
      <c r="S11" s="35">
        <v>0.2</v>
      </c>
      <c r="T11" s="12">
        <v>3600</v>
      </c>
      <c r="U11" s="12" t="s">
        <v>103</v>
      </c>
      <c r="V11" s="12" t="s">
        <v>365</v>
      </c>
      <c r="W11" s="12" t="s">
        <v>104</v>
      </c>
      <c r="X11" s="12" t="s">
        <v>105</v>
      </c>
      <c r="Y11" s="12" t="s">
        <v>106</v>
      </c>
      <c r="Z11" s="12" t="s">
        <v>487</v>
      </c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18"/>
    </row>
    <row r="12" spans="3:63" ht="78" customHeight="1">
      <c r="C12" s="61"/>
      <c r="D12" s="62" t="s">
        <v>366</v>
      </c>
      <c r="E12" s="62" t="s">
        <v>367</v>
      </c>
      <c r="F12" s="62" t="s">
        <v>297</v>
      </c>
      <c r="G12" s="60" t="s">
        <v>415</v>
      </c>
      <c r="H12" s="60">
        <v>19.276</v>
      </c>
      <c r="I12" s="60" t="s">
        <v>84</v>
      </c>
      <c r="J12" s="64" t="s">
        <v>80</v>
      </c>
      <c r="K12" s="64" t="s">
        <v>81</v>
      </c>
      <c r="L12" s="64" t="s">
        <v>82</v>
      </c>
      <c r="M12" s="64" t="s">
        <v>83</v>
      </c>
      <c r="N12" s="60" t="s">
        <v>416</v>
      </c>
      <c r="O12" s="11" t="s">
        <v>298</v>
      </c>
      <c r="P12" s="11" t="s">
        <v>299</v>
      </c>
      <c r="Q12" s="13" t="s">
        <v>157</v>
      </c>
      <c r="R12" s="13" t="s">
        <v>99</v>
      </c>
      <c r="S12" s="35">
        <v>0.4</v>
      </c>
      <c r="T12" s="12">
        <v>0</v>
      </c>
      <c r="U12" s="12">
        <v>1</v>
      </c>
      <c r="V12" s="12" t="s">
        <v>416</v>
      </c>
      <c r="W12" s="12">
        <v>0</v>
      </c>
      <c r="X12" s="12">
        <v>1</v>
      </c>
      <c r="Y12" s="12" t="s">
        <v>49</v>
      </c>
      <c r="Z12" s="12" t="s">
        <v>49</v>
      </c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18"/>
    </row>
    <row r="13" spans="3:63" ht="48">
      <c r="C13" s="61"/>
      <c r="D13" s="62"/>
      <c r="E13" s="62"/>
      <c r="F13" s="62"/>
      <c r="G13" s="60"/>
      <c r="H13" s="60"/>
      <c r="I13" s="60"/>
      <c r="J13" s="66"/>
      <c r="K13" s="66"/>
      <c r="L13" s="66"/>
      <c r="M13" s="66"/>
      <c r="N13" s="60"/>
      <c r="O13" s="11" t="s">
        <v>300</v>
      </c>
      <c r="P13" s="11" t="s">
        <v>301</v>
      </c>
      <c r="Q13" s="13" t="s">
        <v>157</v>
      </c>
      <c r="R13" s="13" t="s">
        <v>99</v>
      </c>
      <c r="S13" s="35">
        <v>0.2</v>
      </c>
      <c r="T13" s="12">
        <v>1.932</v>
      </c>
      <c r="U13" s="12" t="s">
        <v>107</v>
      </c>
      <c r="V13" s="12" t="s">
        <v>416</v>
      </c>
      <c r="W13" s="12" t="s">
        <v>108</v>
      </c>
      <c r="X13" s="12" t="s">
        <v>109</v>
      </c>
      <c r="Y13" s="12" t="s">
        <v>110</v>
      </c>
      <c r="Z13" s="12" t="s">
        <v>111</v>
      </c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18"/>
    </row>
    <row r="14" spans="3:63" ht="36">
      <c r="C14" s="61"/>
      <c r="D14" s="62" t="s">
        <v>302</v>
      </c>
      <c r="E14" s="80" t="s">
        <v>303</v>
      </c>
      <c r="F14" s="81" t="s">
        <v>304</v>
      </c>
      <c r="G14" s="82" t="s">
        <v>415</v>
      </c>
      <c r="H14" s="82">
        <v>10.052</v>
      </c>
      <c r="I14" s="83" t="s">
        <v>85</v>
      </c>
      <c r="J14" s="84" t="s">
        <v>86</v>
      </c>
      <c r="K14" s="84" t="s">
        <v>87</v>
      </c>
      <c r="L14" s="84" t="s">
        <v>88</v>
      </c>
      <c r="M14" s="84" t="s">
        <v>89</v>
      </c>
      <c r="N14" s="82" t="s">
        <v>416</v>
      </c>
      <c r="O14" s="11" t="s">
        <v>305</v>
      </c>
      <c r="P14" s="11" t="s">
        <v>306</v>
      </c>
      <c r="Q14" s="13" t="s">
        <v>157</v>
      </c>
      <c r="R14" s="13" t="s">
        <v>99</v>
      </c>
      <c r="S14" s="35">
        <v>0.1</v>
      </c>
      <c r="T14" s="12">
        <v>0</v>
      </c>
      <c r="U14" s="12">
        <v>3</v>
      </c>
      <c r="V14" s="12" t="s">
        <v>307</v>
      </c>
      <c r="W14" s="12">
        <v>1</v>
      </c>
      <c r="X14" s="12" t="s">
        <v>112</v>
      </c>
      <c r="Y14" s="12" t="s">
        <v>113</v>
      </c>
      <c r="Z14" s="12" t="s">
        <v>114</v>
      </c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18"/>
    </row>
    <row r="15" spans="3:63" ht="36">
      <c r="C15" s="61"/>
      <c r="D15" s="62"/>
      <c r="E15" s="80"/>
      <c r="F15" s="81"/>
      <c r="G15" s="82"/>
      <c r="H15" s="82"/>
      <c r="I15" s="82"/>
      <c r="J15" s="85"/>
      <c r="K15" s="85"/>
      <c r="L15" s="85"/>
      <c r="M15" s="85"/>
      <c r="N15" s="82"/>
      <c r="O15" s="11" t="s">
        <v>308</v>
      </c>
      <c r="P15" s="11" t="s">
        <v>309</v>
      </c>
      <c r="Q15" s="24" t="s">
        <v>157</v>
      </c>
      <c r="R15" s="24" t="s">
        <v>99</v>
      </c>
      <c r="S15" s="41">
        <v>0.4</v>
      </c>
      <c r="T15" s="14">
        <v>0</v>
      </c>
      <c r="U15" s="14">
        <v>3000</v>
      </c>
      <c r="V15" s="14" t="s">
        <v>310</v>
      </c>
      <c r="W15" s="14">
        <v>0</v>
      </c>
      <c r="X15" s="14">
        <v>1000</v>
      </c>
      <c r="Y15" s="14" t="s">
        <v>115</v>
      </c>
      <c r="Z15" s="14" t="s">
        <v>116</v>
      </c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18"/>
    </row>
    <row r="16" spans="3:63" ht="36">
      <c r="C16" s="61"/>
      <c r="D16" s="62"/>
      <c r="E16" s="80"/>
      <c r="F16" s="81"/>
      <c r="G16" s="82"/>
      <c r="H16" s="82"/>
      <c r="I16" s="82"/>
      <c r="J16" s="85"/>
      <c r="K16" s="85"/>
      <c r="L16" s="85"/>
      <c r="M16" s="85"/>
      <c r="N16" s="82"/>
      <c r="O16" s="11" t="s">
        <v>311</v>
      </c>
      <c r="P16" s="11" t="s">
        <v>312</v>
      </c>
      <c r="Q16" s="13" t="s">
        <v>157</v>
      </c>
      <c r="R16" s="13" t="s">
        <v>99</v>
      </c>
      <c r="S16" s="35">
        <v>0.1</v>
      </c>
      <c r="T16" s="12">
        <v>0</v>
      </c>
      <c r="U16" s="12">
        <v>1</v>
      </c>
      <c r="V16" s="12" t="s">
        <v>416</v>
      </c>
      <c r="W16" s="12">
        <v>0</v>
      </c>
      <c r="X16" s="12">
        <v>1</v>
      </c>
      <c r="Y16" s="12" t="s">
        <v>117</v>
      </c>
      <c r="Z16" s="12" t="s">
        <v>117</v>
      </c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18"/>
    </row>
    <row r="17" spans="3:63" ht="36">
      <c r="C17" s="61"/>
      <c r="D17" s="62"/>
      <c r="E17" s="80"/>
      <c r="F17" s="81"/>
      <c r="G17" s="82"/>
      <c r="H17" s="82"/>
      <c r="I17" s="82"/>
      <c r="J17" s="85"/>
      <c r="K17" s="85"/>
      <c r="L17" s="85"/>
      <c r="M17" s="85"/>
      <c r="N17" s="82"/>
      <c r="O17" s="11" t="s">
        <v>313</v>
      </c>
      <c r="P17" s="11" t="s">
        <v>314</v>
      </c>
      <c r="Q17" s="13" t="s">
        <v>157</v>
      </c>
      <c r="R17" s="13" t="s">
        <v>99</v>
      </c>
      <c r="S17" s="35">
        <v>0.2</v>
      </c>
      <c r="T17" s="12" t="s">
        <v>415</v>
      </c>
      <c r="U17" s="12">
        <v>4</v>
      </c>
      <c r="V17" s="12" t="s">
        <v>315</v>
      </c>
      <c r="W17" s="12">
        <v>1</v>
      </c>
      <c r="X17" s="12" t="s">
        <v>118</v>
      </c>
      <c r="Y17" s="12" t="s">
        <v>119</v>
      </c>
      <c r="Z17" s="12" t="s">
        <v>120</v>
      </c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18"/>
    </row>
    <row r="18" spans="3:63" ht="36">
      <c r="C18" s="61"/>
      <c r="D18" s="62"/>
      <c r="E18" s="80"/>
      <c r="F18" s="81"/>
      <c r="G18" s="82"/>
      <c r="H18" s="82"/>
      <c r="I18" s="82"/>
      <c r="J18" s="86"/>
      <c r="K18" s="86"/>
      <c r="L18" s="86"/>
      <c r="M18" s="86"/>
      <c r="N18" s="82"/>
      <c r="O18" s="11" t="s">
        <v>316</v>
      </c>
      <c r="P18" s="11" t="s">
        <v>317</v>
      </c>
      <c r="Q18" s="13" t="s">
        <v>157</v>
      </c>
      <c r="R18" s="13" t="s">
        <v>100</v>
      </c>
      <c r="S18" s="35">
        <v>0.2</v>
      </c>
      <c r="T18" s="12">
        <v>18700</v>
      </c>
      <c r="U18" s="12" t="s">
        <v>121</v>
      </c>
      <c r="V18" s="12" t="s">
        <v>318</v>
      </c>
      <c r="W18" s="23" t="s">
        <v>122</v>
      </c>
      <c r="X18" s="23" t="s">
        <v>122</v>
      </c>
      <c r="Y18" s="12" t="s">
        <v>123</v>
      </c>
      <c r="Z18" s="12" t="s">
        <v>124</v>
      </c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18"/>
    </row>
    <row r="19" spans="3:63" ht="60">
      <c r="C19" s="61"/>
      <c r="D19" s="63" t="s">
        <v>319</v>
      </c>
      <c r="E19" s="63" t="s">
        <v>320</v>
      </c>
      <c r="F19" s="63" t="s">
        <v>321</v>
      </c>
      <c r="G19" s="67" t="s">
        <v>415</v>
      </c>
      <c r="H19" s="67">
        <v>6</v>
      </c>
      <c r="I19" s="83" t="s">
        <v>90</v>
      </c>
      <c r="J19" s="84" t="s">
        <v>91</v>
      </c>
      <c r="K19" s="84" t="s">
        <v>92</v>
      </c>
      <c r="L19" s="84" t="s">
        <v>93</v>
      </c>
      <c r="M19" s="84" t="s">
        <v>94</v>
      </c>
      <c r="N19" s="82" t="s">
        <v>416</v>
      </c>
      <c r="O19" s="11" t="s">
        <v>322</v>
      </c>
      <c r="P19" s="11" t="s">
        <v>323</v>
      </c>
      <c r="Q19" s="13" t="s">
        <v>157</v>
      </c>
      <c r="R19" s="13" t="s">
        <v>99</v>
      </c>
      <c r="S19" s="35">
        <v>0.4</v>
      </c>
      <c r="T19" s="12">
        <v>0</v>
      </c>
      <c r="U19" s="12" t="s">
        <v>324</v>
      </c>
      <c r="V19" s="12" t="s">
        <v>416</v>
      </c>
      <c r="W19" s="12">
        <v>1</v>
      </c>
      <c r="X19" s="12" t="s">
        <v>125</v>
      </c>
      <c r="Y19" s="12" t="s">
        <v>126</v>
      </c>
      <c r="Z19" s="12" t="s">
        <v>127</v>
      </c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18"/>
    </row>
    <row r="20" spans="3:63" ht="24">
      <c r="C20" s="61"/>
      <c r="D20" s="63"/>
      <c r="E20" s="63"/>
      <c r="F20" s="63"/>
      <c r="G20" s="67"/>
      <c r="H20" s="67"/>
      <c r="I20" s="82"/>
      <c r="J20" s="85"/>
      <c r="K20" s="85"/>
      <c r="L20" s="85"/>
      <c r="M20" s="85"/>
      <c r="N20" s="82"/>
      <c r="O20" s="11" t="s">
        <v>325</v>
      </c>
      <c r="P20" s="11" t="s">
        <v>326</v>
      </c>
      <c r="Q20" s="13" t="s">
        <v>157</v>
      </c>
      <c r="R20" s="13" t="s">
        <v>99</v>
      </c>
      <c r="S20" s="35">
        <v>0.2</v>
      </c>
      <c r="T20" s="12" t="s">
        <v>415</v>
      </c>
      <c r="U20" s="12" t="s">
        <v>327</v>
      </c>
      <c r="V20" s="12" t="s">
        <v>328</v>
      </c>
      <c r="W20" s="12">
        <v>0</v>
      </c>
      <c r="X20" s="12">
        <v>1</v>
      </c>
      <c r="Y20" s="12" t="s">
        <v>77</v>
      </c>
      <c r="Z20" s="12" t="s">
        <v>128</v>
      </c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18"/>
    </row>
    <row r="21" spans="3:63" ht="36">
      <c r="C21" s="61"/>
      <c r="D21" s="63"/>
      <c r="E21" s="63"/>
      <c r="F21" s="63"/>
      <c r="G21" s="67"/>
      <c r="H21" s="67"/>
      <c r="I21" s="82"/>
      <c r="J21" s="85"/>
      <c r="K21" s="85"/>
      <c r="L21" s="85"/>
      <c r="M21" s="85"/>
      <c r="N21" s="82"/>
      <c r="O21" s="62" t="s">
        <v>269</v>
      </c>
      <c r="P21" s="11" t="s">
        <v>270</v>
      </c>
      <c r="Q21" s="13" t="s">
        <v>157</v>
      </c>
      <c r="R21" s="13" t="s">
        <v>99</v>
      </c>
      <c r="S21" s="35">
        <v>0.2</v>
      </c>
      <c r="T21" s="12">
        <v>0</v>
      </c>
      <c r="U21" s="12">
        <v>50</v>
      </c>
      <c r="V21" s="20" t="s">
        <v>271</v>
      </c>
      <c r="W21" s="12" t="s">
        <v>102</v>
      </c>
      <c r="X21" s="12">
        <v>25</v>
      </c>
      <c r="Y21" s="12" t="s">
        <v>129</v>
      </c>
      <c r="Z21" s="12" t="s">
        <v>130</v>
      </c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18"/>
    </row>
    <row r="22" spans="3:63" ht="36">
      <c r="C22" s="61"/>
      <c r="D22" s="63"/>
      <c r="E22" s="63"/>
      <c r="F22" s="63"/>
      <c r="G22" s="67"/>
      <c r="H22" s="67"/>
      <c r="I22" s="82"/>
      <c r="J22" s="85"/>
      <c r="K22" s="85"/>
      <c r="L22" s="85"/>
      <c r="M22" s="85"/>
      <c r="N22" s="82"/>
      <c r="O22" s="62"/>
      <c r="P22" s="11" t="s">
        <v>272</v>
      </c>
      <c r="Q22" s="13" t="s">
        <v>157</v>
      </c>
      <c r="R22" s="13" t="s">
        <v>99</v>
      </c>
      <c r="S22" s="35">
        <v>0.1</v>
      </c>
      <c r="T22" s="12">
        <v>0</v>
      </c>
      <c r="U22" s="12">
        <v>5</v>
      </c>
      <c r="V22" s="20" t="s">
        <v>273</v>
      </c>
      <c r="W22" s="12">
        <v>0</v>
      </c>
      <c r="X22" s="12">
        <v>2</v>
      </c>
      <c r="Y22" s="12" t="s">
        <v>0</v>
      </c>
      <c r="Z22" s="12" t="s">
        <v>1</v>
      </c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18"/>
    </row>
    <row r="23" spans="3:63" ht="36">
      <c r="C23" s="61"/>
      <c r="D23" s="63"/>
      <c r="E23" s="63"/>
      <c r="F23" s="63"/>
      <c r="G23" s="67"/>
      <c r="H23" s="67"/>
      <c r="I23" s="82"/>
      <c r="J23" s="85"/>
      <c r="K23" s="85"/>
      <c r="L23" s="85"/>
      <c r="M23" s="85"/>
      <c r="N23" s="82"/>
      <c r="O23" s="62"/>
      <c r="P23" s="11" t="s">
        <v>274</v>
      </c>
      <c r="Q23" s="13" t="s">
        <v>157</v>
      </c>
      <c r="R23" s="13" t="s">
        <v>99</v>
      </c>
      <c r="S23" s="35">
        <v>0.1</v>
      </c>
      <c r="T23" s="12">
        <v>0</v>
      </c>
      <c r="U23" s="12">
        <v>1</v>
      </c>
      <c r="V23" s="20" t="s">
        <v>416</v>
      </c>
      <c r="W23" s="12">
        <v>0</v>
      </c>
      <c r="X23" s="12">
        <v>1</v>
      </c>
      <c r="Y23" s="12" t="s">
        <v>49</v>
      </c>
      <c r="Z23" s="12" t="s">
        <v>49</v>
      </c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18"/>
    </row>
    <row r="24" spans="3:63" ht="36">
      <c r="C24" s="61"/>
      <c r="D24" s="63"/>
      <c r="E24" s="63"/>
      <c r="F24" s="63"/>
      <c r="G24" s="67"/>
      <c r="H24" s="67"/>
      <c r="I24" s="82"/>
      <c r="J24" s="85"/>
      <c r="K24" s="85"/>
      <c r="L24" s="85"/>
      <c r="M24" s="85"/>
      <c r="N24" s="82"/>
      <c r="O24" s="62" t="s">
        <v>275</v>
      </c>
      <c r="P24" s="11" t="s">
        <v>276</v>
      </c>
      <c r="Q24" s="13" t="s">
        <v>157</v>
      </c>
      <c r="R24" s="13" t="s">
        <v>99</v>
      </c>
      <c r="S24" s="35">
        <v>0.3</v>
      </c>
      <c r="T24" s="12">
        <v>0</v>
      </c>
      <c r="U24" s="20">
        <v>1</v>
      </c>
      <c r="V24" s="12" t="s">
        <v>277</v>
      </c>
      <c r="W24" s="12">
        <v>0</v>
      </c>
      <c r="X24" s="12">
        <v>1</v>
      </c>
      <c r="Y24" s="12" t="s">
        <v>49</v>
      </c>
      <c r="Z24" s="12" t="s">
        <v>49</v>
      </c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18"/>
    </row>
    <row r="25" spans="3:63" ht="36">
      <c r="C25" s="61"/>
      <c r="D25" s="63"/>
      <c r="E25" s="63"/>
      <c r="F25" s="63"/>
      <c r="G25" s="67"/>
      <c r="H25" s="67"/>
      <c r="I25" s="82"/>
      <c r="J25" s="85"/>
      <c r="K25" s="85"/>
      <c r="L25" s="85"/>
      <c r="M25" s="85"/>
      <c r="N25" s="82"/>
      <c r="O25" s="62"/>
      <c r="P25" s="11" t="s">
        <v>278</v>
      </c>
      <c r="Q25" s="13" t="s">
        <v>157</v>
      </c>
      <c r="R25" s="13" t="s">
        <v>99</v>
      </c>
      <c r="S25" s="35">
        <v>0.1</v>
      </c>
      <c r="T25" s="12">
        <v>0</v>
      </c>
      <c r="U25" s="20" t="s">
        <v>279</v>
      </c>
      <c r="V25" s="12" t="s">
        <v>416</v>
      </c>
      <c r="W25" s="12">
        <v>0</v>
      </c>
      <c r="X25" s="12">
        <v>1</v>
      </c>
      <c r="Y25" s="12" t="s">
        <v>2</v>
      </c>
      <c r="Z25" s="12" t="s">
        <v>119</v>
      </c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18"/>
    </row>
    <row r="26" spans="3:63" ht="48">
      <c r="C26" s="61"/>
      <c r="D26" s="63"/>
      <c r="E26" s="63"/>
      <c r="F26" s="63"/>
      <c r="G26" s="67"/>
      <c r="H26" s="67"/>
      <c r="I26" s="82"/>
      <c r="J26" s="85"/>
      <c r="K26" s="85"/>
      <c r="L26" s="85"/>
      <c r="M26" s="85"/>
      <c r="N26" s="82"/>
      <c r="O26" s="11" t="s">
        <v>280</v>
      </c>
      <c r="P26" s="11" t="s">
        <v>281</v>
      </c>
      <c r="Q26" s="13" t="s">
        <v>157</v>
      </c>
      <c r="R26" s="13" t="s">
        <v>99</v>
      </c>
      <c r="S26" s="35">
        <v>0.1</v>
      </c>
      <c r="T26" s="12" t="s">
        <v>415</v>
      </c>
      <c r="U26" s="12">
        <v>3</v>
      </c>
      <c r="V26" s="12" t="s">
        <v>282</v>
      </c>
      <c r="W26" s="12">
        <v>0</v>
      </c>
      <c r="X26" s="12">
        <v>1</v>
      </c>
      <c r="Y26" s="12" t="s">
        <v>118</v>
      </c>
      <c r="Z26" s="12" t="s">
        <v>119</v>
      </c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18"/>
    </row>
    <row r="27" spans="3:63" ht="48">
      <c r="C27" s="61"/>
      <c r="D27" s="63"/>
      <c r="E27" s="63"/>
      <c r="F27" s="63"/>
      <c r="G27" s="67"/>
      <c r="H27" s="67"/>
      <c r="I27" s="82"/>
      <c r="J27" s="85"/>
      <c r="K27" s="85"/>
      <c r="L27" s="85"/>
      <c r="M27" s="85"/>
      <c r="N27" s="82"/>
      <c r="O27" s="11" t="s">
        <v>283</v>
      </c>
      <c r="P27" s="11" t="s">
        <v>3</v>
      </c>
      <c r="Q27" s="13" t="s">
        <v>157</v>
      </c>
      <c r="R27" s="13" t="s">
        <v>99</v>
      </c>
      <c r="S27" s="35">
        <v>0.2</v>
      </c>
      <c r="T27" s="12">
        <v>73</v>
      </c>
      <c r="U27" s="12">
        <v>73</v>
      </c>
      <c r="V27" s="12" t="s">
        <v>284</v>
      </c>
      <c r="W27" s="12">
        <v>0</v>
      </c>
      <c r="X27" s="12">
        <v>30</v>
      </c>
      <c r="Y27" s="12" t="s">
        <v>4</v>
      </c>
      <c r="Z27" s="12" t="s">
        <v>5</v>
      </c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18"/>
    </row>
    <row r="28" spans="3:63" ht="41.25" customHeight="1">
      <c r="C28" s="61"/>
      <c r="D28" s="63"/>
      <c r="E28" s="63"/>
      <c r="F28" s="63"/>
      <c r="G28" s="67"/>
      <c r="H28" s="67"/>
      <c r="I28" s="82"/>
      <c r="J28" s="85"/>
      <c r="K28" s="85"/>
      <c r="L28" s="85"/>
      <c r="M28" s="85"/>
      <c r="N28" s="82"/>
      <c r="O28" s="11" t="s">
        <v>285</v>
      </c>
      <c r="P28" s="11" t="s">
        <v>286</v>
      </c>
      <c r="Q28" s="13" t="s">
        <v>157</v>
      </c>
      <c r="R28" s="13" t="s">
        <v>99</v>
      </c>
      <c r="S28" s="35">
        <v>0.1</v>
      </c>
      <c r="T28" s="12">
        <v>0</v>
      </c>
      <c r="U28" s="12">
        <v>40</v>
      </c>
      <c r="V28" s="12" t="s">
        <v>416</v>
      </c>
      <c r="W28" s="12">
        <v>17</v>
      </c>
      <c r="X28" s="12" t="s">
        <v>6</v>
      </c>
      <c r="Y28" s="12" t="s">
        <v>7</v>
      </c>
      <c r="Z28" s="12" t="s">
        <v>10</v>
      </c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18"/>
    </row>
    <row r="29" spans="3:63" ht="42.75" customHeight="1">
      <c r="C29" s="61"/>
      <c r="D29" s="63"/>
      <c r="E29" s="63"/>
      <c r="F29" s="63"/>
      <c r="G29" s="67"/>
      <c r="H29" s="67"/>
      <c r="I29" s="82"/>
      <c r="J29" s="86"/>
      <c r="K29" s="86"/>
      <c r="L29" s="86"/>
      <c r="M29" s="86"/>
      <c r="N29" s="82"/>
      <c r="O29" s="11" t="s">
        <v>287</v>
      </c>
      <c r="P29" s="11" t="s">
        <v>288</v>
      </c>
      <c r="Q29" s="13" t="s">
        <v>157</v>
      </c>
      <c r="R29" s="13" t="s">
        <v>99</v>
      </c>
      <c r="S29" s="35">
        <v>0.3</v>
      </c>
      <c r="T29" s="12">
        <v>1</v>
      </c>
      <c r="U29" s="12" t="s">
        <v>279</v>
      </c>
      <c r="V29" s="12" t="s">
        <v>289</v>
      </c>
      <c r="W29" s="12" t="s">
        <v>118</v>
      </c>
      <c r="X29" s="12" t="s">
        <v>8</v>
      </c>
      <c r="Y29" s="12" t="s">
        <v>9</v>
      </c>
      <c r="Z29" s="12" t="s">
        <v>9</v>
      </c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18"/>
    </row>
    <row r="30" spans="3:63" ht="37.5" customHeight="1">
      <c r="C30" s="61"/>
      <c r="D30" s="62" t="s">
        <v>290</v>
      </c>
      <c r="E30" s="62" t="s">
        <v>291</v>
      </c>
      <c r="F30" s="63" t="s">
        <v>292</v>
      </c>
      <c r="G30" s="67" t="s">
        <v>415</v>
      </c>
      <c r="H30" s="90">
        <v>0.6</v>
      </c>
      <c r="I30" s="90">
        <v>1</v>
      </c>
      <c r="J30" s="91">
        <v>0.65</v>
      </c>
      <c r="K30" s="91">
        <v>0.8</v>
      </c>
      <c r="L30" s="91">
        <v>0.9</v>
      </c>
      <c r="M30" s="91">
        <v>1</v>
      </c>
      <c r="N30" s="67" t="s">
        <v>416</v>
      </c>
      <c r="O30" s="11" t="s">
        <v>293</v>
      </c>
      <c r="P30" s="11" t="s">
        <v>294</v>
      </c>
      <c r="Q30" s="13" t="s">
        <v>157</v>
      </c>
      <c r="R30" s="13" t="s">
        <v>99</v>
      </c>
      <c r="S30" s="35">
        <v>0.4</v>
      </c>
      <c r="T30" s="12" t="s">
        <v>415</v>
      </c>
      <c r="U30" s="12">
        <v>300</v>
      </c>
      <c r="V30" s="12" t="s">
        <v>416</v>
      </c>
      <c r="W30" s="12">
        <v>50</v>
      </c>
      <c r="X30" s="12" t="s">
        <v>11</v>
      </c>
      <c r="Y30" s="12" t="s">
        <v>12</v>
      </c>
      <c r="Z30" s="12" t="s">
        <v>13</v>
      </c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18"/>
    </row>
    <row r="31" spans="3:63" ht="27" customHeight="1">
      <c r="C31" s="61"/>
      <c r="D31" s="62"/>
      <c r="E31" s="62"/>
      <c r="F31" s="63"/>
      <c r="G31" s="67"/>
      <c r="H31" s="90"/>
      <c r="I31" s="90"/>
      <c r="J31" s="92"/>
      <c r="K31" s="92"/>
      <c r="L31" s="92"/>
      <c r="M31" s="92"/>
      <c r="N31" s="67"/>
      <c r="O31" s="11" t="s">
        <v>295</v>
      </c>
      <c r="P31" s="11" t="s">
        <v>296</v>
      </c>
      <c r="Q31" s="13" t="s">
        <v>157</v>
      </c>
      <c r="R31" s="13" t="s">
        <v>99</v>
      </c>
      <c r="S31" s="35">
        <v>0.1</v>
      </c>
      <c r="T31" s="12">
        <v>6</v>
      </c>
      <c r="U31" s="12" t="s">
        <v>14</v>
      </c>
      <c r="V31" s="12" t="s">
        <v>277</v>
      </c>
      <c r="W31" s="12" t="s">
        <v>15</v>
      </c>
      <c r="X31" s="12" t="s">
        <v>16</v>
      </c>
      <c r="Y31" s="12" t="s">
        <v>17</v>
      </c>
      <c r="Z31" s="12" t="s">
        <v>18</v>
      </c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18"/>
    </row>
    <row r="32" spans="3:63" ht="41.25" customHeight="1">
      <c r="C32" s="61"/>
      <c r="D32" s="62"/>
      <c r="E32" s="62"/>
      <c r="F32" s="63"/>
      <c r="G32" s="67"/>
      <c r="H32" s="90"/>
      <c r="I32" s="90"/>
      <c r="J32" s="93"/>
      <c r="K32" s="93"/>
      <c r="L32" s="93"/>
      <c r="M32" s="93"/>
      <c r="N32" s="67"/>
      <c r="O32" s="11" t="s">
        <v>239</v>
      </c>
      <c r="P32" s="11" t="s">
        <v>381</v>
      </c>
      <c r="Q32" s="13" t="s">
        <v>157</v>
      </c>
      <c r="R32" s="13" t="s">
        <v>99</v>
      </c>
      <c r="S32" s="35">
        <v>0.1</v>
      </c>
      <c r="T32" s="12" t="s">
        <v>415</v>
      </c>
      <c r="U32" s="12">
        <v>5</v>
      </c>
      <c r="V32" s="12" t="s">
        <v>240</v>
      </c>
      <c r="W32" s="12">
        <v>1</v>
      </c>
      <c r="X32" s="12" t="s">
        <v>19</v>
      </c>
      <c r="Y32" s="12" t="s">
        <v>20</v>
      </c>
      <c r="Z32" s="12" t="s">
        <v>66</v>
      </c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18"/>
    </row>
    <row r="33" spans="3:63" ht="65.25" customHeight="1">
      <c r="C33" s="61"/>
      <c r="D33" s="11" t="s">
        <v>241</v>
      </c>
      <c r="E33" s="11" t="s">
        <v>242</v>
      </c>
      <c r="F33" s="11" t="s">
        <v>243</v>
      </c>
      <c r="G33" s="12" t="s">
        <v>415</v>
      </c>
      <c r="H33" s="12">
        <v>9</v>
      </c>
      <c r="I33" s="22">
        <v>18</v>
      </c>
      <c r="J33" s="12" t="s">
        <v>95</v>
      </c>
      <c r="K33" s="12" t="s">
        <v>96</v>
      </c>
      <c r="L33" s="12" t="s">
        <v>97</v>
      </c>
      <c r="M33" s="12" t="s">
        <v>98</v>
      </c>
      <c r="N33" s="14" t="s">
        <v>416</v>
      </c>
      <c r="O33" s="11" t="s">
        <v>244</v>
      </c>
      <c r="P33" s="11" t="s">
        <v>245</v>
      </c>
      <c r="Q33" s="13" t="s">
        <v>157</v>
      </c>
      <c r="R33" s="13" t="s">
        <v>99</v>
      </c>
      <c r="S33" s="35">
        <v>0.3</v>
      </c>
      <c r="T33" s="12">
        <v>9</v>
      </c>
      <c r="U33" s="12" t="s">
        <v>21</v>
      </c>
      <c r="V33" s="12" t="s">
        <v>185</v>
      </c>
      <c r="W33" s="12" t="s">
        <v>22</v>
      </c>
      <c r="X33" s="12" t="s">
        <v>23</v>
      </c>
      <c r="Y33" s="12" t="s">
        <v>24</v>
      </c>
      <c r="Z33" s="12" t="s">
        <v>25</v>
      </c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18"/>
    </row>
    <row r="34" spans="3:63" ht="24">
      <c r="C34" s="61" t="s">
        <v>246</v>
      </c>
      <c r="D34" s="62" t="s">
        <v>247</v>
      </c>
      <c r="E34" s="80" t="s">
        <v>248</v>
      </c>
      <c r="F34" s="80" t="s">
        <v>249</v>
      </c>
      <c r="G34" s="94" t="s">
        <v>415</v>
      </c>
      <c r="H34" s="94">
        <v>5</v>
      </c>
      <c r="I34" s="94" t="s">
        <v>29</v>
      </c>
      <c r="J34" s="95" t="s">
        <v>26</v>
      </c>
      <c r="K34" s="100" t="s">
        <v>27</v>
      </c>
      <c r="L34" s="95" t="s">
        <v>30</v>
      </c>
      <c r="M34" s="95" t="s">
        <v>28</v>
      </c>
      <c r="N34" s="94" t="s">
        <v>416</v>
      </c>
      <c r="O34" s="11" t="s">
        <v>250</v>
      </c>
      <c r="P34" s="11" t="s">
        <v>251</v>
      </c>
      <c r="Q34" s="12" t="s">
        <v>157</v>
      </c>
      <c r="R34" s="12" t="s">
        <v>160</v>
      </c>
      <c r="S34" s="35">
        <v>0.2</v>
      </c>
      <c r="T34" s="12">
        <v>0</v>
      </c>
      <c r="U34" s="12">
        <v>47</v>
      </c>
      <c r="V34" s="12" t="s">
        <v>416</v>
      </c>
      <c r="W34" s="12">
        <v>12</v>
      </c>
      <c r="X34" s="12" t="s">
        <v>163</v>
      </c>
      <c r="Y34" s="12" t="s">
        <v>164</v>
      </c>
      <c r="Z34" s="12" t="s">
        <v>165</v>
      </c>
      <c r="AA34" s="72">
        <v>4582</v>
      </c>
      <c r="AB34" s="72">
        <v>460</v>
      </c>
      <c r="AC34" s="72">
        <v>0</v>
      </c>
      <c r="AD34" s="72">
        <v>4122</v>
      </c>
      <c r="AE34" s="72">
        <v>0</v>
      </c>
      <c r="AF34" s="72">
        <v>0</v>
      </c>
      <c r="AG34" s="72">
        <v>0</v>
      </c>
      <c r="AH34" s="72">
        <v>1100</v>
      </c>
      <c r="AI34" s="72">
        <v>100</v>
      </c>
      <c r="AJ34" s="72">
        <v>0</v>
      </c>
      <c r="AK34" s="72">
        <v>1000</v>
      </c>
      <c r="AL34" s="72">
        <v>0</v>
      </c>
      <c r="AM34" s="72">
        <v>0</v>
      </c>
      <c r="AN34" s="72">
        <v>0</v>
      </c>
      <c r="AO34" s="72">
        <v>1130</v>
      </c>
      <c r="AP34" s="72">
        <v>110</v>
      </c>
      <c r="AQ34" s="72">
        <v>0</v>
      </c>
      <c r="AR34" s="72">
        <v>1020</v>
      </c>
      <c r="AS34" s="72">
        <v>0</v>
      </c>
      <c r="AT34" s="72">
        <v>0</v>
      </c>
      <c r="AU34" s="72">
        <v>0</v>
      </c>
      <c r="AV34" s="72">
        <v>1160</v>
      </c>
      <c r="AW34" s="72">
        <v>120</v>
      </c>
      <c r="AX34" s="72">
        <v>0</v>
      </c>
      <c r="AY34" s="72">
        <v>1040</v>
      </c>
      <c r="AZ34" s="72">
        <v>0</v>
      </c>
      <c r="BA34" s="72">
        <v>0</v>
      </c>
      <c r="BB34" s="72">
        <v>0</v>
      </c>
      <c r="BC34" s="72">
        <v>1191</v>
      </c>
      <c r="BD34" s="72">
        <v>130</v>
      </c>
      <c r="BE34" s="72">
        <v>0</v>
      </c>
      <c r="BF34" s="72">
        <v>1061</v>
      </c>
      <c r="BG34" s="72">
        <v>0</v>
      </c>
      <c r="BH34" s="72">
        <v>0</v>
      </c>
      <c r="BI34" s="72">
        <v>0</v>
      </c>
      <c r="BJ34" s="72"/>
      <c r="BK34" s="18"/>
    </row>
    <row r="35" spans="3:63" ht="24">
      <c r="C35" s="61"/>
      <c r="D35" s="62"/>
      <c r="E35" s="80"/>
      <c r="F35" s="80"/>
      <c r="G35" s="94"/>
      <c r="H35" s="94"/>
      <c r="I35" s="94"/>
      <c r="J35" s="96"/>
      <c r="K35" s="96"/>
      <c r="L35" s="96"/>
      <c r="M35" s="96"/>
      <c r="N35" s="94"/>
      <c r="O35" s="62" t="s">
        <v>252</v>
      </c>
      <c r="P35" s="11" t="s">
        <v>253</v>
      </c>
      <c r="Q35" s="12" t="s">
        <v>157</v>
      </c>
      <c r="R35" s="12" t="s">
        <v>161</v>
      </c>
      <c r="S35" s="35">
        <v>0.1</v>
      </c>
      <c r="T35" s="12">
        <v>0</v>
      </c>
      <c r="U35" s="12">
        <v>7</v>
      </c>
      <c r="V35" s="12" t="s">
        <v>416</v>
      </c>
      <c r="W35" s="12">
        <v>1</v>
      </c>
      <c r="X35" s="12" t="s">
        <v>166</v>
      </c>
      <c r="Y35" s="12" t="s">
        <v>167</v>
      </c>
      <c r="Z35" s="12" t="s">
        <v>168</v>
      </c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18"/>
    </row>
    <row r="36" spans="3:63" ht="24">
      <c r="C36" s="61"/>
      <c r="D36" s="62"/>
      <c r="E36" s="80"/>
      <c r="F36" s="80"/>
      <c r="G36" s="94"/>
      <c r="H36" s="94"/>
      <c r="I36" s="94"/>
      <c r="J36" s="96"/>
      <c r="K36" s="96"/>
      <c r="L36" s="96"/>
      <c r="M36" s="96"/>
      <c r="N36" s="94"/>
      <c r="O36" s="62"/>
      <c r="P36" s="11" t="s">
        <v>254</v>
      </c>
      <c r="Q36" s="12" t="s">
        <v>157</v>
      </c>
      <c r="R36" s="12" t="s">
        <v>161</v>
      </c>
      <c r="S36" s="35">
        <v>0.1</v>
      </c>
      <c r="T36" s="12">
        <v>0</v>
      </c>
      <c r="U36" s="12">
        <v>3</v>
      </c>
      <c r="V36" s="12" t="s">
        <v>416</v>
      </c>
      <c r="W36" s="12">
        <v>0</v>
      </c>
      <c r="X36" s="13">
        <v>1</v>
      </c>
      <c r="Y36" s="12" t="s">
        <v>169</v>
      </c>
      <c r="Z36" s="12" t="s">
        <v>170</v>
      </c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18"/>
    </row>
    <row r="37" spans="3:63" ht="24">
      <c r="C37" s="61"/>
      <c r="D37" s="62"/>
      <c r="E37" s="80"/>
      <c r="F37" s="80"/>
      <c r="G37" s="94"/>
      <c r="H37" s="94"/>
      <c r="I37" s="94"/>
      <c r="J37" s="96"/>
      <c r="K37" s="96"/>
      <c r="L37" s="96"/>
      <c r="M37" s="96"/>
      <c r="N37" s="94"/>
      <c r="O37" s="62"/>
      <c r="P37" s="11" t="s">
        <v>255</v>
      </c>
      <c r="Q37" s="12" t="s">
        <v>157</v>
      </c>
      <c r="R37" s="12" t="s">
        <v>160</v>
      </c>
      <c r="S37" s="35">
        <v>0.1</v>
      </c>
      <c r="T37" s="12">
        <v>0</v>
      </c>
      <c r="U37" s="12">
        <v>13</v>
      </c>
      <c r="V37" s="12" t="s">
        <v>416</v>
      </c>
      <c r="W37" s="12">
        <v>2</v>
      </c>
      <c r="X37" s="12" t="s">
        <v>34</v>
      </c>
      <c r="Y37" s="12" t="s">
        <v>159</v>
      </c>
      <c r="Z37" s="12" t="s">
        <v>35</v>
      </c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18"/>
    </row>
    <row r="38" spans="3:63" ht="36">
      <c r="C38" s="61"/>
      <c r="D38" s="62"/>
      <c r="E38" s="80"/>
      <c r="F38" s="80"/>
      <c r="G38" s="94"/>
      <c r="H38" s="94"/>
      <c r="I38" s="94"/>
      <c r="J38" s="96"/>
      <c r="K38" s="96"/>
      <c r="L38" s="96"/>
      <c r="M38" s="96"/>
      <c r="N38" s="94"/>
      <c r="O38" s="11" t="s">
        <v>256</v>
      </c>
      <c r="P38" s="11" t="s">
        <v>257</v>
      </c>
      <c r="Q38" s="12" t="s">
        <v>157</v>
      </c>
      <c r="R38" s="12" t="s">
        <v>160</v>
      </c>
      <c r="S38" s="35">
        <v>0.1</v>
      </c>
      <c r="T38" s="12">
        <v>0</v>
      </c>
      <c r="U38" s="12">
        <v>200</v>
      </c>
      <c r="V38" s="12" t="s">
        <v>416</v>
      </c>
      <c r="W38" s="12">
        <v>50</v>
      </c>
      <c r="X38" s="12" t="s">
        <v>36</v>
      </c>
      <c r="Y38" s="12" t="s">
        <v>37</v>
      </c>
      <c r="Z38" s="12" t="s">
        <v>38</v>
      </c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18"/>
    </row>
    <row r="39" spans="3:63" ht="48">
      <c r="C39" s="61"/>
      <c r="D39" s="62"/>
      <c r="E39" s="80"/>
      <c r="F39" s="80"/>
      <c r="G39" s="94"/>
      <c r="H39" s="94"/>
      <c r="I39" s="94"/>
      <c r="J39" s="96"/>
      <c r="K39" s="96"/>
      <c r="L39" s="96"/>
      <c r="M39" s="96"/>
      <c r="N39" s="94"/>
      <c r="O39" s="11" t="s">
        <v>258</v>
      </c>
      <c r="P39" s="11" t="s">
        <v>259</v>
      </c>
      <c r="Q39" s="12" t="s">
        <v>157</v>
      </c>
      <c r="R39" s="12" t="s">
        <v>160</v>
      </c>
      <c r="S39" s="35">
        <v>0.1</v>
      </c>
      <c r="T39" s="12">
        <v>0</v>
      </c>
      <c r="U39" s="12">
        <v>20</v>
      </c>
      <c r="V39" s="12" t="s">
        <v>260</v>
      </c>
      <c r="W39" s="12">
        <v>2</v>
      </c>
      <c r="X39" s="12" t="s">
        <v>39</v>
      </c>
      <c r="Y39" s="12" t="s">
        <v>40</v>
      </c>
      <c r="Z39" s="12" t="s">
        <v>41</v>
      </c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18"/>
    </row>
    <row r="40" spans="3:63" ht="48">
      <c r="C40" s="61"/>
      <c r="D40" s="62"/>
      <c r="E40" s="80"/>
      <c r="F40" s="80"/>
      <c r="G40" s="94"/>
      <c r="H40" s="94"/>
      <c r="I40" s="94"/>
      <c r="J40" s="96"/>
      <c r="K40" s="96"/>
      <c r="L40" s="96"/>
      <c r="M40" s="96"/>
      <c r="N40" s="94"/>
      <c r="O40" s="11" t="s">
        <v>261</v>
      </c>
      <c r="P40" s="11" t="s">
        <v>381</v>
      </c>
      <c r="Q40" s="12" t="s">
        <v>157</v>
      </c>
      <c r="R40" s="12" t="s">
        <v>160</v>
      </c>
      <c r="S40" s="35">
        <v>0.3</v>
      </c>
      <c r="T40" s="12">
        <v>2</v>
      </c>
      <c r="U40" s="12">
        <v>4</v>
      </c>
      <c r="V40" s="12" t="s">
        <v>260</v>
      </c>
      <c r="W40" s="12" t="s">
        <v>170</v>
      </c>
      <c r="X40" s="12" t="s">
        <v>42</v>
      </c>
      <c r="Y40" s="12" t="s">
        <v>43</v>
      </c>
      <c r="Z40" s="12" t="s">
        <v>44</v>
      </c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18"/>
    </row>
    <row r="41" spans="3:63" ht="48">
      <c r="C41" s="61"/>
      <c r="D41" s="62"/>
      <c r="E41" s="80"/>
      <c r="F41" s="80"/>
      <c r="G41" s="94"/>
      <c r="H41" s="94"/>
      <c r="I41" s="94"/>
      <c r="J41" s="96"/>
      <c r="K41" s="96"/>
      <c r="L41" s="96"/>
      <c r="M41" s="96"/>
      <c r="N41" s="94"/>
      <c r="O41" s="11" t="s">
        <v>262</v>
      </c>
      <c r="P41" s="11" t="s">
        <v>263</v>
      </c>
      <c r="Q41" s="12" t="s">
        <v>157</v>
      </c>
      <c r="R41" s="12" t="s">
        <v>162</v>
      </c>
      <c r="S41" s="35">
        <v>0.1</v>
      </c>
      <c r="T41" s="12">
        <v>6</v>
      </c>
      <c r="U41" s="12">
        <v>10</v>
      </c>
      <c r="V41" s="12" t="s">
        <v>264</v>
      </c>
      <c r="W41" s="12" t="s">
        <v>168</v>
      </c>
      <c r="X41" s="12" t="s">
        <v>45</v>
      </c>
      <c r="Y41" s="12" t="s">
        <v>46</v>
      </c>
      <c r="Z41" s="12" t="s">
        <v>47</v>
      </c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18"/>
    </row>
    <row r="42" spans="3:63" ht="24">
      <c r="C42" s="61"/>
      <c r="D42" s="62"/>
      <c r="E42" s="80"/>
      <c r="F42" s="80"/>
      <c r="G42" s="94"/>
      <c r="H42" s="94"/>
      <c r="I42" s="94"/>
      <c r="J42" s="96"/>
      <c r="K42" s="96"/>
      <c r="L42" s="96"/>
      <c r="M42" s="96"/>
      <c r="N42" s="94"/>
      <c r="O42" s="11" t="s">
        <v>265</v>
      </c>
      <c r="P42" s="11" t="s">
        <v>266</v>
      </c>
      <c r="Q42" s="12" t="s">
        <v>157</v>
      </c>
      <c r="R42" s="12" t="s">
        <v>160</v>
      </c>
      <c r="S42" s="35">
        <v>0.2</v>
      </c>
      <c r="T42" s="12">
        <v>0</v>
      </c>
      <c r="U42" s="12">
        <v>200</v>
      </c>
      <c r="V42" s="12" t="s">
        <v>416</v>
      </c>
      <c r="W42" s="12">
        <v>20</v>
      </c>
      <c r="X42" s="12" t="s">
        <v>497</v>
      </c>
      <c r="Y42" s="12" t="s">
        <v>498</v>
      </c>
      <c r="Z42" s="12" t="s">
        <v>38</v>
      </c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18"/>
    </row>
    <row r="43" spans="3:63" ht="36">
      <c r="C43" s="61"/>
      <c r="D43" s="62"/>
      <c r="E43" s="80"/>
      <c r="F43" s="80"/>
      <c r="G43" s="94"/>
      <c r="H43" s="94"/>
      <c r="I43" s="94"/>
      <c r="J43" s="96"/>
      <c r="K43" s="96"/>
      <c r="L43" s="96"/>
      <c r="M43" s="96"/>
      <c r="N43" s="94"/>
      <c r="O43" s="11" t="s">
        <v>267</v>
      </c>
      <c r="P43" s="11" t="s">
        <v>268</v>
      </c>
      <c r="Q43" s="12" t="s">
        <v>157</v>
      </c>
      <c r="R43" s="12" t="s">
        <v>160</v>
      </c>
      <c r="S43" s="35">
        <v>0.1</v>
      </c>
      <c r="T43" s="12">
        <v>2</v>
      </c>
      <c r="U43" s="22">
        <v>4</v>
      </c>
      <c r="V43" s="12" t="s">
        <v>202</v>
      </c>
      <c r="W43" s="12" t="s">
        <v>48</v>
      </c>
      <c r="X43" s="12" t="s">
        <v>48</v>
      </c>
      <c r="Y43" s="12" t="s">
        <v>170</v>
      </c>
      <c r="Z43" s="12" t="s">
        <v>43</v>
      </c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18"/>
    </row>
    <row r="44" spans="3:63" ht="36">
      <c r="C44" s="61"/>
      <c r="D44" s="62"/>
      <c r="E44" s="80"/>
      <c r="F44" s="80"/>
      <c r="G44" s="94"/>
      <c r="H44" s="94"/>
      <c r="I44" s="94"/>
      <c r="J44" s="97"/>
      <c r="K44" s="97"/>
      <c r="L44" s="97"/>
      <c r="M44" s="97"/>
      <c r="N44" s="94"/>
      <c r="O44" s="11" t="s">
        <v>203</v>
      </c>
      <c r="P44" s="11" t="s">
        <v>204</v>
      </c>
      <c r="Q44" s="12" t="s">
        <v>158</v>
      </c>
      <c r="R44" s="12" t="s">
        <v>161</v>
      </c>
      <c r="S44" s="35">
        <v>0.1</v>
      </c>
      <c r="T44" s="12">
        <v>0</v>
      </c>
      <c r="U44" s="21">
        <v>1</v>
      </c>
      <c r="V44" s="12" t="s">
        <v>205</v>
      </c>
      <c r="W44" s="12">
        <v>100</v>
      </c>
      <c r="X44" s="13">
        <v>100</v>
      </c>
      <c r="Y44" s="13">
        <v>100</v>
      </c>
      <c r="Z44" s="13">
        <v>100</v>
      </c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18"/>
    </row>
    <row r="45" spans="3:63" ht="24">
      <c r="C45" s="61"/>
      <c r="D45" s="62" t="s">
        <v>206</v>
      </c>
      <c r="E45" s="62" t="s">
        <v>207</v>
      </c>
      <c r="F45" s="62" t="s">
        <v>208</v>
      </c>
      <c r="G45" s="60" t="s">
        <v>415</v>
      </c>
      <c r="H45" s="60" t="s">
        <v>209</v>
      </c>
      <c r="I45" s="98">
        <v>0.86</v>
      </c>
      <c r="J45" s="87" t="s">
        <v>209</v>
      </c>
      <c r="K45" s="87" t="s">
        <v>209</v>
      </c>
      <c r="L45" s="87">
        <v>0.86</v>
      </c>
      <c r="M45" s="87">
        <v>0.86</v>
      </c>
      <c r="N45" s="60" t="s">
        <v>416</v>
      </c>
      <c r="O45" s="11" t="s">
        <v>210</v>
      </c>
      <c r="P45" s="11" t="s">
        <v>288</v>
      </c>
      <c r="Q45" s="12" t="s">
        <v>157</v>
      </c>
      <c r="R45" s="12" t="s">
        <v>160</v>
      </c>
      <c r="S45" s="35">
        <v>0.1</v>
      </c>
      <c r="T45" s="12" t="s">
        <v>415</v>
      </c>
      <c r="U45" s="12">
        <v>3</v>
      </c>
      <c r="V45" s="12" t="s">
        <v>416</v>
      </c>
      <c r="W45" s="12">
        <v>0</v>
      </c>
      <c r="X45" s="13">
        <v>1</v>
      </c>
      <c r="Y45" s="12" t="s">
        <v>169</v>
      </c>
      <c r="Z45" s="12" t="s">
        <v>170</v>
      </c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18"/>
    </row>
    <row r="46" spans="3:63" ht="24">
      <c r="C46" s="61"/>
      <c r="D46" s="62"/>
      <c r="E46" s="62"/>
      <c r="F46" s="62"/>
      <c r="G46" s="60"/>
      <c r="H46" s="60"/>
      <c r="I46" s="98"/>
      <c r="J46" s="88"/>
      <c r="K46" s="88"/>
      <c r="L46" s="88"/>
      <c r="M46" s="88"/>
      <c r="N46" s="60"/>
      <c r="O46" s="11" t="s">
        <v>211</v>
      </c>
      <c r="P46" s="11" t="s">
        <v>288</v>
      </c>
      <c r="Q46" s="12" t="s">
        <v>157</v>
      </c>
      <c r="R46" s="12" t="s">
        <v>160</v>
      </c>
      <c r="S46" s="35">
        <v>0.1</v>
      </c>
      <c r="T46" s="12">
        <v>0</v>
      </c>
      <c r="U46" s="12">
        <v>1</v>
      </c>
      <c r="V46" s="12" t="s">
        <v>416</v>
      </c>
      <c r="W46" s="12">
        <v>0</v>
      </c>
      <c r="X46" s="13">
        <v>0</v>
      </c>
      <c r="Y46" s="13">
        <v>1</v>
      </c>
      <c r="Z46" s="12" t="s">
        <v>49</v>
      </c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18"/>
    </row>
    <row r="47" spans="3:63" ht="24">
      <c r="C47" s="61"/>
      <c r="D47" s="62"/>
      <c r="E47" s="62"/>
      <c r="F47" s="62"/>
      <c r="G47" s="60"/>
      <c r="H47" s="60"/>
      <c r="I47" s="98"/>
      <c r="J47" s="88"/>
      <c r="K47" s="88"/>
      <c r="L47" s="88"/>
      <c r="M47" s="88"/>
      <c r="N47" s="60"/>
      <c r="O47" s="11" t="s">
        <v>212</v>
      </c>
      <c r="P47" s="11" t="s">
        <v>276</v>
      </c>
      <c r="Q47" s="12" t="s">
        <v>157</v>
      </c>
      <c r="R47" s="12" t="s">
        <v>160</v>
      </c>
      <c r="S47" s="35">
        <v>0.1</v>
      </c>
      <c r="T47" s="12" t="s">
        <v>415</v>
      </c>
      <c r="U47" s="12">
        <v>3</v>
      </c>
      <c r="V47" s="12" t="s">
        <v>416</v>
      </c>
      <c r="W47" s="12">
        <v>0</v>
      </c>
      <c r="X47" s="13">
        <v>1</v>
      </c>
      <c r="Y47" s="13">
        <v>2</v>
      </c>
      <c r="Z47" s="13">
        <v>3</v>
      </c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18"/>
    </row>
    <row r="48" spans="3:63" ht="36">
      <c r="C48" s="61"/>
      <c r="D48" s="62"/>
      <c r="E48" s="62"/>
      <c r="F48" s="62"/>
      <c r="G48" s="60"/>
      <c r="H48" s="60"/>
      <c r="I48" s="98"/>
      <c r="J48" s="88"/>
      <c r="K48" s="88"/>
      <c r="L48" s="88"/>
      <c r="M48" s="88"/>
      <c r="N48" s="60"/>
      <c r="O48" s="11" t="s">
        <v>213</v>
      </c>
      <c r="P48" s="11" t="s">
        <v>288</v>
      </c>
      <c r="Q48" s="12" t="s">
        <v>157</v>
      </c>
      <c r="R48" s="12" t="s">
        <v>160</v>
      </c>
      <c r="S48" s="35">
        <v>0.1</v>
      </c>
      <c r="T48" s="12"/>
      <c r="U48" s="12" t="s">
        <v>214</v>
      </c>
      <c r="V48" s="12" t="s">
        <v>215</v>
      </c>
      <c r="W48" s="12">
        <v>0</v>
      </c>
      <c r="X48" s="13">
        <v>1</v>
      </c>
      <c r="Y48" s="12" t="s">
        <v>169</v>
      </c>
      <c r="Z48" s="12" t="s">
        <v>170</v>
      </c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18"/>
    </row>
    <row r="49" spans="3:63" ht="24">
      <c r="C49" s="61"/>
      <c r="D49" s="62"/>
      <c r="E49" s="62"/>
      <c r="F49" s="62"/>
      <c r="G49" s="60"/>
      <c r="H49" s="60"/>
      <c r="I49" s="98"/>
      <c r="J49" s="89"/>
      <c r="K49" s="89"/>
      <c r="L49" s="89"/>
      <c r="M49" s="89"/>
      <c r="N49" s="60"/>
      <c r="O49" s="11" t="s">
        <v>216</v>
      </c>
      <c r="P49" s="11" t="s">
        <v>288</v>
      </c>
      <c r="Q49" s="12" t="s">
        <v>157</v>
      </c>
      <c r="R49" s="12" t="s">
        <v>160</v>
      </c>
      <c r="S49" s="35">
        <v>0.1</v>
      </c>
      <c r="T49" s="12">
        <v>0</v>
      </c>
      <c r="U49" s="12">
        <v>1</v>
      </c>
      <c r="V49" s="12" t="s">
        <v>217</v>
      </c>
      <c r="W49" s="12">
        <v>0</v>
      </c>
      <c r="X49" s="13">
        <v>0</v>
      </c>
      <c r="Y49" s="13">
        <v>1</v>
      </c>
      <c r="Z49" s="12" t="s">
        <v>49</v>
      </c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18"/>
    </row>
    <row r="50" spans="3:63" ht="48">
      <c r="C50" s="61" t="s">
        <v>218</v>
      </c>
      <c r="D50" s="62" t="s">
        <v>219</v>
      </c>
      <c r="E50" s="80" t="s">
        <v>220</v>
      </c>
      <c r="F50" s="62" t="s">
        <v>221</v>
      </c>
      <c r="G50" s="60" t="s">
        <v>415</v>
      </c>
      <c r="H50" s="60" t="s">
        <v>415</v>
      </c>
      <c r="I50" s="98">
        <v>0.9</v>
      </c>
      <c r="J50" s="87">
        <v>0.2</v>
      </c>
      <c r="K50" s="87">
        <v>0.5</v>
      </c>
      <c r="L50" s="87">
        <v>0.7</v>
      </c>
      <c r="M50" s="87">
        <v>0.9</v>
      </c>
      <c r="N50" s="67" t="s">
        <v>416</v>
      </c>
      <c r="O50" s="11" t="s">
        <v>222</v>
      </c>
      <c r="P50" s="11" t="s">
        <v>223</v>
      </c>
      <c r="Q50" s="12" t="s">
        <v>157</v>
      </c>
      <c r="R50" s="12" t="s">
        <v>160</v>
      </c>
      <c r="S50" s="35">
        <v>0.1</v>
      </c>
      <c r="T50" s="12">
        <v>3</v>
      </c>
      <c r="U50" s="12" t="s">
        <v>62</v>
      </c>
      <c r="V50" s="12" t="s">
        <v>224</v>
      </c>
      <c r="W50" s="12" t="s">
        <v>43</v>
      </c>
      <c r="X50" s="12" t="s">
        <v>63</v>
      </c>
      <c r="Y50" s="12" t="s">
        <v>167</v>
      </c>
      <c r="Z50" s="12" t="s">
        <v>168</v>
      </c>
      <c r="AA50" s="72">
        <v>7665</v>
      </c>
      <c r="AB50" s="72">
        <v>460</v>
      </c>
      <c r="AC50" s="72">
        <v>0</v>
      </c>
      <c r="AD50" s="72">
        <v>6405</v>
      </c>
      <c r="AE50" s="72">
        <v>0</v>
      </c>
      <c r="AF50" s="72">
        <v>800</v>
      </c>
      <c r="AG50" s="72">
        <v>0</v>
      </c>
      <c r="AH50" s="72">
        <v>1654</v>
      </c>
      <c r="AI50" s="72">
        <v>100</v>
      </c>
      <c r="AJ50" s="72">
        <v>0</v>
      </c>
      <c r="AK50" s="72">
        <v>1554</v>
      </c>
      <c r="AL50" s="72">
        <v>0</v>
      </c>
      <c r="AM50" s="72">
        <v>0</v>
      </c>
      <c r="AN50" s="72">
        <v>0</v>
      </c>
      <c r="AO50" s="72">
        <v>1695</v>
      </c>
      <c r="AP50" s="72">
        <v>110</v>
      </c>
      <c r="AQ50" s="72">
        <v>0</v>
      </c>
      <c r="AR50" s="72">
        <v>1585</v>
      </c>
      <c r="AS50" s="72">
        <v>0</v>
      </c>
      <c r="AT50" s="72">
        <v>0</v>
      </c>
      <c r="AU50" s="72">
        <v>0</v>
      </c>
      <c r="AV50" s="72">
        <v>2537</v>
      </c>
      <c r="AW50" s="72">
        <v>120</v>
      </c>
      <c r="AX50" s="72">
        <v>1617</v>
      </c>
      <c r="AY50" s="72">
        <v>0</v>
      </c>
      <c r="AZ50" s="72">
        <v>800</v>
      </c>
      <c r="BA50" s="72">
        <v>0</v>
      </c>
      <c r="BB50" s="72">
        <v>0</v>
      </c>
      <c r="BC50" s="72">
        <v>1779</v>
      </c>
      <c r="BD50" s="72">
        <v>130</v>
      </c>
      <c r="BE50" s="72">
        <v>0</v>
      </c>
      <c r="BF50" s="72">
        <v>1649</v>
      </c>
      <c r="BG50" s="72">
        <v>0</v>
      </c>
      <c r="BH50" s="72">
        <v>0</v>
      </c>
      <c r="BI50" s="72">
        <v>0</v>
      </c>
      <c r="BJ50" s="72"/>
      <c r="BK50" s="18"/>
    </row>
    <row r="51" spans="3:63" ht="24">
      <c r="C51" s="61"/>
      <c r="D51" s="62"/>
      <c r="E51" s="80"/>
      <c r="F51" s="62"/>
      <c r="G51" s="60"/>
      <c r="H51" s="60"/>
      <c r="I51" s="98"/>
      <c r="J51" s="88"/>
      <c r="K51" s="88"/>
      <c r="L51" s="88"/>
      <c r="M51" s="88"/>
      <c r="N51" s="67"/>
      <c r="O51" s="11" t="s">
        <v>225</v>
      </c>
      <c r="P51" s="11" t="s">
        <v>226</v>
      </c>
      <c r="Q51" s="12" t="s">
        <v>157</v>
      </c>
      <c r="R51" s="12" t="s">
        <v>160</v>
      </c>
      <c r="S51" s="35">
        <v>0.1</v>
      </c>
      <c r="T51" s="12">
        <v>0</v>
      </c>
      <c r="U51" s="12">
        <v>7</v>
      </c>
      <c r="V51" s="12" t="s">
        <v>416</v>
      </c>
      <c r="W51" s="12">
        <v>2</v>
      </c>
      <c r="X51" s="12" t="s">
        <v>58</v>
      </c>
      <c r="Y51" s="12" t="s">
        <v>64</v>
      </c>
      <c r="Z51" s="12" t="s">
        <v>168</v>
      </c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18"/>
    </row>
    <row r="52" spans="3:63" ht="48">
      <c r="C52" s="61"/>
      <c r="D52" s="62"/>
      <c r="E52" s="80"/>
      <c r="F52" s="62"/>
      <c r="G52" s="60"/>
      <c r="H52" s="60"/>
      <c r="I52" s="98"/>
      <c r="J52" s="88"/>
      <c r="K52" s="88"/>
      <c r="L52" s="88"/>
      <c r="M52" s="88"/>
      <c r="N52" s="67"/>
      <c r="O52" s="11" t="s">
        <v>227</v>
      </c>
      <c r="P52" s="11" t="s">
        <v>228</v>
      </c>
      <c r="Q52" s="12" t="s">
        <v>157</v>
      </c>
      <c r="R52" s="12" t="s">
        <v>160</v>
      </c>
      <c r="S52" s="35">
        <v>0.3</v>
      </c>
      <c r="T52" s="12">
        <v>3</v>
      </c>
      <c r="U52" s="12" t="s">
        <v>65</v>
      </c>
      <c r="V52" s="12" t="s">
        <v>229</v>
      </c>
      <c r="W52" s="12" t="s">
        <v>43</v>
      </c>
      <c r="X52" s="12" t="s">
        <v>63</v>
      </c>
      <c r="Y52" s="12" t="s">
        <v>66</v>
      </c>
      <c r="Z52" s="12" t="s">
        <v>66</v>
      </c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18"/>
    </row>
    <row r="53" spans="3:63" ht="36">
      <c r="C53" s="61"/>
      <c r="D53" s="62"/>
      <c r="E53" s="80"/>
      <c r="F53" s="62"/>
      <c r="G53" s="60"/>
      <c r="H53" s="60"/>
      <c r="I53" s="98"/>
      <c r="J53" s="88"/>
      <c r="K53" s="88"/>
      <c r="L53" s="88"/>
      <c r="M53" s="88"/>
      <c r="N53" s="67"/>
      <c r="O53" s="11" t="s">
        <v>230</v>
      </c>
      <c r="P53" s="11" t="s">
        <v>231</v>
      </c>
      <c r="Q53" s="12" t="s">
        <v>157</v>
      </c>
      <c r="R53" s="12" t="s">
        <v>160</v>
      </c>
      <c r="S53" s="35">
        <v>0.1</v>
      </c>
      <c r="T53" s="12">
        <v>3</v>
      </c>
      <c r="U53" s="12" t="s">
        <v>67</v>
      </c>
      <c r="V53" s="12" t="s">
        <v>232</v>
      </c>
      <c r="W53" s="12" t="s">
        <v>65</v>
      </c>
      <c r="X53" s="12" t="s">
        <v>68</v>
      </c>
      <c r="Y53" s="12" t="s">
        <v>69</v>
      </c>
      <c r="Z53" s="12" t="s">
        <v>70</v>
      </c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18"/>
    </row>
    <row r="54" spans="3:63" ht="36">
      <c r="C54" s="61"/>
      <c r="D54" s="62"/>
      <c r="E54" s="80"/>
      <c r="F54" s="62"/>
      <c r="G54" s="60"/>
      <c r="H54" s="60"/>
      <c r="I54" s="98"/>
      <c r="J54" s="88"/>
      <c r="K54" s="88"/>
      <c r="L54" s="88"/>
      <c r="M54" s="88"/>
      <c r="N54" s="67"/>
      <c r="O54" s="11" t="s">
        <v>233</v>
      </c>
      <c r="P54" s="11" t="s">
        <v>234</v>
      </c>
      <c r="Q54" s="12" t="s">
        <v>157</v>
      </c>
      <c r="R54" s="12" t="s">
        <v>160</v>
      </c>
      <c r="S54" s="35">
        <v>0.2</v>
      </c>
      <c r="T54" s="12">
        <v>1</v>
      </c>
      <c r="U54" s="12" t="s">
        <v>71</v>
      </c>
      <c r="V54" s="12" t="s">
        <v>235</v>
      </c>
      <c r="W54" s="12" t="s">
        <v>49</v>
      </c>
      <c r="X54" s="12" t="s">
        <v>169</v>
      </c>
      <c r="Y54" s="12" t="s">
        <v>170</v>
      </c>
      <c r="Z54" s="12" t="s">
        <v>72</v>
      </c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18"/>
    </row>
    <row r="55" spans="3:63" ht="36">
      <c r="C55" s="61"/>
      <c r="D55" s="62"/>
      <c r="E55" s="80"/>
      <c r="F55" s="62"/>
      <c r="G55" s="60"/>
      <c r="H55" s="60"/>
      <c r="I55" s="98"/>
      <c r="J55" s="88"/>
      <c r="K55" s="88"/>
      <c r="L55" s="88"/>
      <c r="M55" s="88"/>
      <c r="N55" s="67"/>
      <c r="O55" s="11" t="s">
        <v>236</v>
      </c>
      <c r="P55" s="11" t="s">
        <v>237</v>
      </c>
      <c r="Q55" s="12" t="s">
        <v>157</v>
      </c>
      <c r="R55" s="12" t="s">
        <v>160</v>
      </c>
      <c r="S55" s="35">
        <v>0.2</v>
      </c>
      <c r="T55" s="12">
        <v>3</v>
      </c>
      <c r="U55" s="12" t="s">
        <v>62</v>
      </c>
      <c r="V55" s="12" t="s">
        <v>238</v>
      </c>
      <c r="W55" s="12" t="s">
        <v>43</v>
      </c>
      <c r="X55" s="12" t="s">
        <v>63</v>
      </c>
      <c r="Y55" s="12" t="s">
        <v>167</v>
      </c>
      <c r="Z55" s="12" t="s">
        <v>168</v>
      </c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18"/>
    </row>
    <row r="56" spans="3:63" ht="60">
      <c r="C56" s="61"/>
      <c r="D56" s="62"/>
      <c r="E56" s="80"/>
      <c r="F56" s="62"/>
      <c r="G56" s="60"/>
      <c r="H56" s="60"/>
      <c r="I56" s="98"/>
      <c r="J56" s="88"/>
      <c r="K56" s="88"/>
      <c r="L56" s="88"/>
      <c r="M56" s="88"/>
      <c r="N56" s="67"/>
      <c r="O56" s="11" t="s">
        <v>171</v>
      </c>
      <c r="P56" s="11" t="s">
        <v>172</v>
      </c>
      <c r="Q56" s="12" t="s">
        <v>158</v>
      </c>
      <c r="R56" s="12" t="s">
        <v>160</v>
      </c>
      <c r="S56" s="35">
        <v>0.1</v>
      </c>
      <c r="T56" s="12">
        <v>30</v>
      </c>
      <c r="U56" s="12">
        <v>30</v>
      </c>
      <c r="V56" s="12" t="s">
        <v>173</v>
      </c>
      <c r="W56" s="12">
        <v>30</v>
      </c>
      <c r="X56" s="13">
        <v>30</v>
      </c>
      <c r="Y56" s="13">
        <v>30</v>
      </c>
      <c r="Z56" s="13">
        <v>30</v>
      </c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18"/>
    </row>
    <row r="57" spans="3:63" ht="24">
      <c r="C57" s="61"/>
      <c r="D57" s="62"/>
      <c r="E57" s="80"/>
      <c r="F57" s="62"/>
      <c r="G57" s="60"/>
      <c r="H57" s="60"/>
      <c r="I57" s="98"/>
      <c r="J57" s="88"/>
      <c r="K57" s="88"/>
      <c r="L57" s="88"/>
      <c r="M57" s="88"/>
      <c r="N57" s="67"/>
      <c r="O57" s="11" t="s">
        <v>174</v>
      </c>
      <c r="P57" s="11" t="s">
        <v>175</v>
      </c>
      <c r="Q57" s="12" t="s">
        <v>157</v>
      </c>
      <c r="R57" s="12" t="s">
        <v>160</v>
      </c>
      <c r="S57" s="35">
        <v>0.1</v>
      </c>
      <c r="T57" s="12">
        <v>0</v>
      </c>
      <c r="U57" s="12">
        <v>1</v>
      </c>
      <c r="V57" s="12" t="s">
        <v>416</v>
      </c>
      <c r="W57" s="12">
        <v>0</v>
      </c>
      <c r="X57" s="13">
        <v>0</v>
      </c>
      <c r="Y57" s="13">
        <v>1</v>
      </c>
      <c r="Z57" s="12" t="s">
        <v>49</v>
      </c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18"/>
    </row>
    <row r="58" spans="3:63" ht="48">
      <c r="C58" s="61"/>
      <c r="D58" s="62"/>
      <c r="E58" s="80"/>
      <c r="F58" s="62"/>
      <c r="G58" s="60"/>
      <c r="H58" s="60"/>
      <c r="I58" s="98"/>
      <c r="J58" s="88"/>
      <c r="K58" s="88"/>
      <c r="L58" s="88"/>
      <c r="M58" s="88"/>
      <c r="N58" s="67"/>
      <c r="O58" s="11" t="s">
        <v>176</v>
      </c>
      <c r="P58" s="11" t="s">
        <v>177</v>
      </c>
      <c r="Q58" s="12" t="s">
        <v>157</v>
      </c>
      <c r="R58" s="12" t="s">
        <v>160</v>
      </c>
      <c r="S58" s="35">
        <v>0.1</v>
      </c>
      <c r="T58" s="12">
        <v>3</v>
      </c>
      <c r="U58" s="12" t="s">
        <v>43</v>
      </c>
      <c r="V58" s="12" t="s">
        <v>178</v>
      </c>
      <c r="W58" s="12" t="s">
        <v>72</v>
      </c>
      <c r="X58" s="12" t="s">
        <v>43</v>
      </c>
      <c r="Y58" s="12" t="s">
        <v>73</v>
      </c>
      <c r="Z58" s="12" t="s">
        <v>73</v>
      </c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18"/>
    </row>
    <row r="59" spans="3:63" ht="48">
      <c r="C59" s="61"/>
      <c r="D59" s="62"/>
      <c r="E59" s="80"/>
      <c r="F59" s="62"/>
      <c r="G59" s="60"/>
      <c r="H59" s="60"/>
      <c r="I59" s="98"/>
      <c r="J59" s="88"/>
      <c r="K59" s="88"/>
      <c r="L59" s="88"/>
      <c r="M59" s="88"/>
      <c r="N59" s="67"/>
      <c r="O59" s="11" t="s">
        <v>179</v>
      </c>
      <c r="P59" s="11" t="s">
        <v>180</v>
      </c>
      <c r="Q59" s="12" t="s">
        <v>157</v>
      </c>
      <c r="R59" s="12" t="s">
        <v>160</v>
      </c>
      <c r="S59" s="35">
        <v>0.1</v>
      </c>
      <c r="T59" s="12">
        <v>0</v>
      </c>
      <c r="U59" s="12">
        <v>13</v>
      </c>
      <c r="V59" s="12" t="s">
        <v>181</v>
      </c>
      <c r="W59" s="12">
        <v>4</v>
      </c>
      <c r="X59" s="12" t="s">
        <v>74</v>
      </c>
      <c r="Y59" s="12" t="s">
        <v>75</v>
      </c>
      <c r="Z59" s="12" t="s">
        <v>76</v>
      </c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18"/>
    </row>
    <row r="60" spans="3:63" ht="60">
      <c r="C60" s="61"/>
      <c r="D60" s="62"/>
      <c r="E60" s="80"/>
      <c r="F60" s="62"/>
      <c r="G60" s="60"/>
      <c r="H60" s="60"/>
      <c r="I60" s="98"/>
      <c r="J60" s="89"/>
      <c r="K60" s="89"/>
      <c r="L60" s="89"/>
      <c r="M60" s="89"/>
      <c r="N60" s="67"/>
      <c r="O60" s="11" t="s">
        <v>182</v>
      </c>
      <c r="P60" s="11" t="s">
        <v>183</v>
      </c>
      <c r="Q60" s="12" t="s">
        <v>157</v>
      </c>
      <c r="R60" s="12" t="s">
        <v>160</v>
      </c>
      <c r="S60" s="35">
        <v>0.1</v>
      </c>
      <c r="T60" s="12">
        <v>0</v>
      </c>
      <c r="U60" s="12">
        <v>4</v>
      </c>
      <c r="V60" s="12" t="s">
        <v>184</v>
      </c>
      <c r="W60" s="12">
        <v>1</v>
      </c>
      <c r="X60" s="12" t="s">
        <v>77</v>
      </c>
      <c r="Y60" s="12" t="s">
        <v>78</v>
      </c>
      <c r="Z60" s="12" t="s">
        <v>79</v>
      </c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18"/>
    </row>
    <row r="61" spans="3:63" ht="12.75">
      <c r="C61" s="15"/>
      <c r="D61" s="16"/>
      <c r="E61" s="16"/>
      <c r="F61" s="16"/>
      <c r="G61" s="15"/>
      <c r="H61" s="15"/>
      <c r="I61" s="15"/>
      <c r="J61" s="15"/>
      <c r="K61" s="15"/>
      <c r="L61" s="15"/>
      <c r="M61" s="15"/>
      <c r="N61" s="15"/>
      <c r="O61" s="16"/>
      <c r="P61" s="16"/>
      <c r="Q61" s="15"/>
      <c r="R61" s="15"/>
      <c r="S61" s="36">
        <f>SUM(S10:S60)</f>
        <v>8.599999999999993</v>
      </c>
      <c r="T61" s="15"/>
      <c r="U61" s="15"/>
      <c r="V61" s="15"/>
      <c r="W61" s="17"/>
      <c r="X61" s="18"/>
      <c r="Y61" s="18"/>
      <c r="Z61" s="18"/>
      <c r="AA61" s="19">
        <f>SUM(AA10:AA60)</f>
        <v>45369</v>
      </c>
      <c r="AB61" s="19">
        <f aca="true" t="shared" si="0" ref="AB61:BI61">SUM(AB10:AB60)</f>
        <v>5191</v>
      </c>
      <c r="AC61" s="19">
        <f t="shared" si="0"/>
        <v>0</v>
      </c>
      <c r="AD61" s="19">
        <f t="shared" si="0"/>
        <v>39378</v>
      </c>
      <c r="AE61" s="19">
        <f t="shared" si="0"/>
        <v>0</v>
      </c>
      <c r="AF61" s="19">
        <f t="shared" si="0"/>
        <v>800</v>
      </c>
      <c r="AG61" s="19">
        <f t="shared" si="0"/>
        <v>0</v>
      </c>
      <c r="AH61" s="19">
        <f t="shared" si="0"/>
        <v>10765</v>
      </c>
      <c r="AI61" s="19">
        <f t="shared" si="0"/>
        <v>1211</v>
      </c>
      <c r="AJ61" s="19">
        <f t="shared" si="0"/>
        <v>0</v>
      </c>
      <c r="AK61" s="19">
        <f t="shared" si="0"/>
        <v>9554</v>
      </c>
      <c r="AL61" s="19">
        <f t="shared" si="0"/>
        <v>0</v>
      </c>
      <c r="AM61" s="19">
        <f t="shared" si="0"/>
        <v>0</v>
      </c>
      <c r="AN61" s="19">
        <f t="shared" si="0"/>
        <v>0</v>
      </c>
      <c r="AO61" s="19">
        <f t="shared" si="0"/>
        <v>11015</v>
      </c>
      <c r="AP61" s="19">
        <f t="shared" si="0"/>
        <v>1270</v>
      </c>
      <c r="AQ61" s="19">
        <f t="shared" si="0"/>
        <v>0</v>
      </c>
      <c r="AR61" s="19">
        <f t="shared" si="0"/>
        <v>9745</v>
      </c>
      <c r="AS61" s="19">
        <f t="shared" si="0"/>
        <v>0</v>
      </c>
      <c r="AT61" s="19">
        <f t="shared" si="0"/>
        <v>0</v>
      </c>
      <c r="AU61" s="19">
        <f t="shared" si="0"/>
        <v>0</v>
      </c>
      <c r="AV61" s="19">
        <f t="shared" si="0"/>
        <v>12070</v>
      </c>
      <c r="AW61" s="19">
        <f t="shared" si="0"/>
        <v>1330</v>
      </c>
      <c r="AX61" s="19">
        <f t="shared" si="0"/>
        <v>1617</v>
      </c>
      <c r="AY61" s="19">
        <f t="shared" si="0"/>
        <v>8323</v>
      </c>
      <c r="AZ61" s="19">
        <f t="shared" si="0"/>
        <v>800</v>
      </c>
      <c r="BA61" s="19">
        <f t="shared" si="0"/>
        <v>0</v>
      </c>
      <c r="BB61" s="19">
        <f t="shared" si="0"/>
        <v>0</v>
      </c>
      <c r="BC61" s="19">
        <f t="shared" si="0"/>
        <v>11518</v>
      </c>
      <c r="BD61" s="19">
        <f t="shared" si="0"/>
        <v>1380</v>
      </c>
      <c r="BE61" s="19">
        <f t="shared" si="0"/>
        <v>0</v>
      </c>
      <c r="BF61" s="19">
        <f t="shared" si="0"/>
        <v>10138</v>
      </c>
      <c r="BG61" s="19">
        <f t="shared" si="0"/>
        <v>0</v>
      </c>
      <c r="BH61" s="19">
        <f t="shared" si="0"/>
        <v>0</v>
      </c>
      <c r="BI61" s="19">
        <f t="shared" si="0"/>
        <v>0</v>
      </c>
      <c r="BJ61" s="19"/>
      <c r="BK61" s="18"/>
    </row>
    <row r="62" spans="3:63" ht="12.75">
      <c r="C62" s="15"/>
      <c r="D62" s="16"/>
      <c r="E62" s="16"/>
      <c r="F62" s="16"/>
      <c r="G62" s="15"/>
      <c r="H62" s="15"/>
      <c r="I62" s="15"/>
      <c r="J62" s="15"/>
      <c r="K62" s="15"/>
      <c r="L62" s="15"/>
      <c r="M62" s="15"/>
      <c r="N62" s="15"/>
      <c r="O62" s="16"/>
      <c r="P62" s="16"/>
      <c r="Q62" s="15"/>
      <c r="R62" s="15"/>
      <c r="S62" s="36"/>
      <c r="T62" s="15"/>
      <c r="U62" s="15"/>
      <c r="V62" s="15"/>
      <c r="W62" s="17"/>
      <c r="X62" s="18"/>
      <c r="Y62" s="18"/>
      <c r="Z62" s="18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8"/>
    </row>
    <row r="63" spans="5:19" ht="12.75">
      <c r="E63" t="s">
        <v>448</v>
      </c>
      <c r="F63" s="28">
        <v>9</v>
      </c>
      <c r="G63" s="30"/>
      <c r="S63" s="37">
        <v>8.6</v>
      </c>
    </row>
    <row r="64" spans="5:7" ht="12.75">
      <c r="E64" t="s">
        <v>450</v>
      </c>
      <c r="F64" s="28">
        <v>52</v>
      </c>
      <c r="G64" s="30"/>
    </row>
  </sheetData>
  <sheetProtection/>
  <mergeCells count="220">
    <mergeCell ref="AZ50:AZ60"/>
    <mergeCell ref="BA50:BA60"/>
    <mergeCell ref="BB50:BB60"/>
    <mergeCell ref="BC50:BC60"/>
    <mergeCell ref="AT50:AT60"/>
    <mergeCell ref="AU50:AU60"/>
    <mergeCell ref="AV50:AV60"/>
    <mergeCell ref="AW50:AW60"/>
    <mergeCell ref="AX50:AX60"/>
    <mergeCell ref="AY50:AY60"/>
    <mergeCell ref="BJ50:BJ60"/>
    <mergeCell ref="BD50:BD60"/>
    <mergeCell ref="BE50:BE60"/>
    <mergeCell ref="BF50:BF60"/>
    <mergeCell ref="BG50:BG60"/>
    <mergeCell ref="BH50:BH60"/>
    <mergeCell ref="BI50:BI60"/>
    <mergeCell ref="AN50:AN60"/>
    <mergeCell ref="AO50:AO60"/>
    <mergeCell ref="AP50:AP60"/>
    <mergeCell ref="AQ50:AQ60"/>
    <mergeCell ref="AR50:AR60"/>
    <mergeCell ref="AS50:AS60"/>
    <mergeCell ref="AH50:AH60"/>
    <mergeCell ref="AI50:AI60"/>
    <mergeCell ref="AJ50:AJ60"/>
    <mergeCell ref="AK50:AK60"/>
    <mergeCell ref="AL50:AL60"/>
    <mergeCell ref="AM50:AM60"/>
    <mergeCell ref="BH34:BH49"/>
    <mergeCell ref="BI34:BI49"/>
    <mergeCell ref="BJ34:BJ49"/>
    <mergeCell ref="AA50:AA60"/>
    <mergeCell ref="AB50:AB60"/>
    <mergeCell ref="AC50:AC60"/>
    <mergeCell ref="AD50:AD60"/>
    <mergeCell ref="AE50:AE60"/>
    <mergeCell ref="AF50:AF60"/>
    <mergeCell ref="AG50:AG60"/>
    <mergeCell ref="BB34:BB49"/>
    <mergeCell ref="BC34:BC49"/>
    <mergeCell ref="BD34:BD49"/>
    <mergeCell ref="BE34:BE49"/>
    <mergeCell ref="BF34:BF49"/>
    <mergeCell ref="BG34:BG49"/>
    <mergeCell ref="AV34:AV49"/>
    <mergeCell ref="AW34:AW49"/>
    <mergeCell ref="AX34:AX49"/>
    <mergeCell ref="AY34:AY49"/>
    <mergeCell ref="AZ34:AZ49"/>
    <mergeCell ref="BA34:BA49"/>
    <mergeCell ref="AP34:AP49"/>
    <mergeCell ref="AQ34:AQ49"/>
    <mergeCell ref="AR34:AR49"/>
    <mergeCell ref="AS34:AS49"/>
    <mergeCell ref="AT34:AT49"/>
    <mergeCell ref="AU34:AU49"/>
    <mergeCell ref="AJ34:AJ49"/>
    <mergeCell ref="AK34:AK49"/>
    <mergeCell ref="AL34:AL49"/>
    <mergeCell ref="AM34:AM49"/>
    <mergeCell ref="AN34:AN49"/>
    <mergeCell ref="AO34:AO49"/>
    <mergeCell ref="BI10:BI33"/>
    <mergeCell ref="AA34:AA49"/>
    <mergeCell ref="AB34:AB49"/>
    <mergeCell ref="AC34:AC49"/>
    <mergeCell ref="AD34:AD49"/>
    <mergeCell ref="AE34:AE49"/>
    <mergeCell ref="AF34:AF49"/>
    <mergeCell ref="AG34:AG49"/>
    <mergeCell ref="AH34:AH49"/>
    <mergeCell ref="AI34:AI49"/>
    <mergeCell ref="BC10:BC33"/>
    <mergeCell ref="BD10:BD33"/>
    <mergeCell ref="BE10:BE33"/>
    <mergeCell ref="BF10:BF33"/>
    <mergeCell ref="BG10:BG33"/>
    <mergeCell ref="BH10:BH33"/>
    <mergeCell ref="AW10:AW33"/>
    <mergeCell ref="AX10:AX33"/>
    <mergeCell ref="AY10:AY33"/>
    <mergeCell ref="AZ10:AZ33"/>
    <mergeCell ref="BA10:BA33"/>
    <mergeCell ref="BB10:BB33"/>
    <mergeCell ref="AQ10:AQ33"/>
    <mergeCell ref="AR10:AR33"/>
    <mergeCell ref="AS10:AS33"/>
    <mergeCell ref="AT10:AT33"/>
    <mergeCell ref="AU10:AU33"/>
    <mergeCell ref="AV10:AV33"/>
    <mergeCell ref="I50:I60"/>
    <mergeCell ref="N50:N60"/>
    <mergeCell ref="J10:J11"/>
    <mergeCell ref="K10:K11"/>
    <mergeCell ref="L10:L11"/>
    <mergeCell ref="M10:M11"/>
    <mergeCell ref="J12:J13"/>
    <mergeCell ref="K12:K13"/>
    <mergeCell ref="L12:L13"/>
    <mergeCell ref="M12:M13"/>
    <mergeCell ref="C50:C60"/>
    <mergeCell ref="D50:D60"/>
    <mergeCell ref="E50:E60"/>
    <mergeCell ref="F50:F60"/>
    <mergeCell ref="G50:G60"/>
    <mergeCell ref="H50:H60"/>
    <mergeCell ref="O35:O37"/>
    <mergeCell ref="D45:D49"/>
    <mergeCell ref="E45:E49"/>
    <mergeCell ref="F45:F49"/>
    <mergeCell ref="G45:G49"/>
    <mergeCell ref="H45:H49"/>
    <mergeCell ref="I45:I49"/>
    <mergeCell ref="N45:N49"/>
    <mergeCell ref="J34:J44"/>
    <mergeCell ref="K34:K44"/>
    <mergeCell ref="C34:C49"/>
    <mergeCell ref="D34:D44"/>
    <mergeCell ref="E34:E44"/>
    <mergeCell ref="F34:F44"/>
    <mergeCell ref="G34:G44"/>
    <mergeCell ref="H34:H44"/>
    <mergeCell ref="I34:I44"/>
    <mergeCell ref="N34:N44"/>
    <mergeCell ref="L34:L44"/>
    <mergeCell ref="M34:M44"/>
    <mergeCell ref="J14:J18"/>
    <mergeCell ref="K14:K18"/>
    <mergeCell ref="L14:L18"/>
    <mergeCell ref="M14:M18"/>
    <mergeCell ref="J19:J29"/>
    <mergeCell ref="K19:K29"/>
    <mergeCell ref="M19:M29"/>
    <mergeCell ref="N30:N32"/>
    <mergeCell ref="J30:J32"/>
    <mergeCell ref="K30:K32"/>
    <mergeCell ref="L30:L32"/>
    <mergeCell ref="M30:M32"/>
    <mergeCell ref="N19:N29"/>
    <mergeCell ref="J45:J49"/>
    <mergeCell ref="K45:K49"/>
    <mergeCell ref="L45:L49"/>
    <mergeCell ref="M45:M49"/>
    <mergeCell ref="D30:D32"/>
    <mergeCell ref="E30:E32"/>
    <mergeCell ref="F30:F32"/>
    <mergeCell ref="G30:G32"/>
    <mergeCell ref="H30:H32"/>
    <mergeCell ref="I30:I32"/>
    <mergeCell ref="J50:J60"/>
    <mergeCell ref="K50:K60"/>
    <mergeCell ref="L50:L60"/>
    <mergeCell ref="M50:M60"/>
    <mergeCell ref="O8:Z8"/>
    <mergeCell ref="AA8:AG8"/>
    <mergeCell ref="AA10:AA33"/>
    <mergeCell ref="AB10:AB33"/>
    <mergeCell ref="AC10:AC33"/>
    <mergeCell ref="AD10:AD33"/>
    <mergeCell ref="O21:O23"/>
    <mergeCell ref="O24:O25"/>
    <mergeCell ref="AH8:AN8"/>
    <mergeCell ref="AO8:AU8"/>
    <mergeCell ref="AV8:BB8"/>
    <mergeCell ref="AE10:AE33"/>
    <mergeCell ref="AF10:AF33"/>
    <mergeCell ref="AG10:AG33"/>
    <mergeCell ref="AH10:AH33"/>
    <mergeCell ref="AO10:AO33"/>
    <mergeCell ref="N14:N18"/>
    <mergeCell ref="D12:D13"/>
    <mergeCell ref="E12:E13"/>
    <mergeCell ref="D19:D29"/>
    <mergeCell ref="E19:E29"/>
    <mergeCell ref="F19:F29"/>
    <mergeCell ref="G19:G29"/>
    <mergeCell ref="H19:H29"/>
    <mergeCell ref="I19:I29"/>
    <mergeCell ref="L19:L29"/>
    <mergeCell ref="D14:D18"/>
    <mergeCell ref="E14:E18"/>
    <mergeCell ref="F14:F18"/>
    <mergeCell ref="G14:G18"/>
    <mergeCell ref="H14:H18"/>
    <mergeCell ref="I14:I18"/>
    <mergeCell ref="G12:G13"/>
    <mergeCell ref="H12:H13"/>
    <mergeCell ref="I12:I13"/>
    <mergeCell ref="I10:I11"/>
    <mergeCell ref="N10:N11"/>
    <mergeCell ref="N12:N13"/>
    <mergeCell ref="BC8:BI8"/>
    <mergeCell ref="BJ8:BJ9"/>
    <mergeCell ref="AI10:AI33"/>
    <mergeCell ref="AJ10:AJ33"/>
    <mergeCell ref="AK10:AK33"/>
    <mergeCell ref="AL10:AL33"/>
    <mergeCell ref="AM10:AM33"/>
    <mergeCell ref="AN10:AN33"/>
    <mergeCell ref="BJ10:BJ33"/>
    <mergeCell ref="AP10:AP33"/>
    <mergeCell ref="C8:C9"/>
    <mergeCell ref="D8:D9"/>
    <mergeCell ref="E8:N8"/>
    <mergeCell ref="C10:C33"/>
    <mergeCell ref="D10:D11"/>
    <mergeCell ref="E10:E11"/>
    <mergeCell ref="F10:F11"/>
    <mergeCell ref="G10:G11"/>
    <mergeCell ref="H10:H11"/>
    <mergeCell ref="F12:F13"/>
    <mergeCell ref="C2:U2"/>
    <mergeCell ref="E6:U6"/>
    <mergeCell ref="C3:U3"/>
    <mergeCell ref="C4:D4"/>
    <mergeCell ref="E4:U4"/>
    <mergeCell ref="C5:D5"/>
    <mergeCell ref="E5:U5"/>
    <mergeCell ref="C6:D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126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C2:BJ22"/>
  <sheetViews>
    <sheetView zoomScale="80" zoomScaleNormal="80" zoomScalePageLayoutView="0" workbookViewId="0" topLeftCell="A1">
      <pane xSplit="1" ySplit="9" topLeftCell="P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X12" sqref="X12"/>
    </sheetView>
  </sheetViews>
  <sheetFormatPr defaultColWidth="11.421875" defaultRowHeight="12.75"/>
  <cols>
    <col min="1" max="2" width="11.421875" style="2" customWidth="1"/>
    <col min="3" max="3" width="9.140625" style="2" customWidth="1"/>
    <col min="4" max="4" width="12.140625" style="2" customWidth="1"/>
    <col min="5" max="5" width="23.140625" style="2" customWidth="1"/>
    <col min="6" max="6" width="16.28125" style="2" customWidth="1"/>
    <col min="7" max="7" width="8.8515625" style="2" customWidth="1"/>
    <col min="8" max="8" width="10.00390625" style="2" customWidth="1"/>
    <col min="9" max="13" width="8.421875" style="2" customWidth="1"/>
    <col min="14" max="14" width="11.00390625" style="2" customWidth="1"/>
    <col min="15" max="15" width="29.7109375" style="2" customWidth="1"/>
    <col min="16" max="16" width="22.7109375" style="2" customWidth="1"/>
    <col min="17" max="18" width="8.7109375" style="29" customWidth="1"/>
    <col min="19" max="19" width="8.7109375" style="38" customWidth="1"/>
    <col min="20" max="20" width="9.421875" style="2" customWidth="1"/>
    <col min="21" max="21" width="7.8515625" style="2" customWidth="1"/>
    <col min="22" max="22" width="10.421875" style="2" customWidth="1"/>
    <col min="23" max="23" width="7.00390625" style="2" customWidth="1"/>
    <col min="24" max="24" width="8.00390625" style="2" customWidth="1"/>
    <col min="25" max="25" width="9.00390625" style="2" customWidth="1"/>
    <col min="26" max="26" width="8.421875" style="2" customWidth="1"/>
    <col min="27" max="61" width="8.7109375" style="2" customWidth="1"/>
    <col min="62" max="62" width="15.7109375" style="2" customWidth="1"/>
    <col min="63" max="16384" width="11.421875" style="2" customWidth="1"/>
  </cols>
  <sheetData>
    <row r="2" spans="3:22" ht="12.75">
      <c r="C2" s="56" t="s">
        <v>154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8"/>
    </row>
    <row r="3" spans="3:22" ht="12.75" customHeight="1">
      <c r="C3" s="56" t="s">
        <v>155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6"/>
    </row>
    <row r="4" spans="3:22" ht="31.5" customHeight="1">
      <c r="C4" s="54" t="s">
        <v>156</v>
      </c>
      <c r="D4" s="54"/>
      <c r="E4" s="54" t="s">
        <v>396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6"/>
    </row>
    <row r="5" spans="3:22" ht="15.75" customHeight="1">
      <c r="C5" s="54" t="s">
        <v>394</v>
      </c>
      <c r="D5" s="54"/>
      <c r="E5" s="54" t="s">
        <v>187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6"/>
    </row>
    <row r="6" spans="3:22" ht="25.5" customHeight="1">
      <c r="C6" s="54" t="s">
        <v>395</v>
      </c>
      <c r="D6" s="54"/>
      <c r="E6" s="55" t="s">
        <v>188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8" spans="3:62" ht="12.75">
      <c r="C8" s="57" t="s">
        <v>398</v>
      </c>
      <c r="D8" s="58" t="s">
        <v>399</v>
      </c>
      <c r="E8" s="59" t="s">
        <v>400</v>
      </c>
      <c r="F8" s="59"/>
      <c r="G8" s="59"/>
      <c r="H8" s="59"/>
      <c r="I8" s="59"/>
      <c r="J8" s="59"/>
      <c r="K8" s="59"/>
      <c r="L8" s="59"/>
      <c r="M8" s="59"/>
      <c r="N8" s="59"/>
      <c r="O8" s="59" t="s">
        <v>401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71" t="s">
        <v>335</v>
      </c>
      <c r="AB8" s="71"/>
      <c r="AC8" s="71"/>
      <c r="AD8" s="71"/>
      <c r="AE8" s="71"/>
      <c r="AF8" s="71"/>
      <c r="AG8" s="71"/>
      <c r="AH8" s="71" t="s">
        <v>336</v>
      </c>
      <c r="AI8" s="71"/>
      <c r="AJ8" s="71"/>
      <c r="AK8" s="71"/>
      <c r="AL8" s="71"/>
      <c r="AM8" s="71"/>
      <c r="AN8" s="71"/>
      <c r="AO8" s="71" t="s">
        <v>337</v>
      </c>
      <c r="AP8" s="71"/>
      <c r="AQ8" s="71"/>
      <c r="AR8" s="71"/>
      <c r="AS8" s="71"/>
      <c r="AT8" s="71"/>
      <c r="AU8" s="71"/>
      <c r="AV8" s="71" t="s">
        <v>338</v>
      </c>
      <c r="AW8" s="71"/>
      <c r="AX8" s="71"/>
      <c r="AY8" s="71"/>
      <c r="AZ8" s="71"/>
      <c r="BA8" s="71"/>
      <c r="BB8" s="71"/>
      <c r="BC8" s="71" t="s">
        <v>339</v>
      </c>
      <c r="BD8" s="71"/>
      <c r="BE8" s="71"/>
      <c r="BF8" s="71"/>
      <c r="BG8" s="71"/>
      <c r="BH8" s="71"/>
      <c r="BI8" s="71"/>
      <c r="BJ8" s="75" t="s">
        <v>340</v>
      </c>
    </row>
    <row r="9" spans="3:62" ht="87" customHeight="1">
      <c r="C9" s="57"/>
      <c r="D9" s="58"/>
      <c r="E9" s="32" t="s">
        <v>402</v>
      </c>
      <c r="F9" s="32" t="s">
        <v>403</v>
      </c>
      <c r="G9" s="31" t="s">
        <v>404</v>
      </c>
      <c r="H9" s="31" t="s">
        <v>405</v>
      </c>
      <c r="I9" s="31" t="s">
        <v>406</v>
      </c>
      <c r="J9" s="33" t="s">
        <v>451</v>
      </c>
      <c r="K9" s="33" t="s">
        <v>452</v>
      </c>
      <c r="L9" s="33" t="s">
        <v>453</v>
      </c>
      <c r="M9" s="33" t="s">
        <v>454</v>
      </c>
      <c r="N9" s="31" t="s">
        <v>407</v>
      </c>
      <c r="O9" s="32" t="s">
        <v>408</v>
      </c>
      <c r="P9" s="32" t="s">
        <v>403</v>
      </c>
      <c r="Q9" s="33" t="s">
        <v>332</v>
      </c>
      <c r="R9" s="33" t="s">
        <v>333</v>
      </c>
      <c r="S9" s="33" t="s">
        <v>334</v>
      </c>
      <c r="T9" s="31" t="s">
        <v>409</v>
      </c>
      <c r="U9" s="31" t="s">
        <v>189</v>
      </c>
      <c r="V9" s="31" t="s">
        <v>410</v>
      </c>
      <c r="W9" s="33" t="s">
        <v>451</v>
      </c>
      <c r="X9" s="33" t="s">
        <v>452</v>
      </c>
      <c r="Y9" s="33" t="s">
        <v>453</v>
      </c>
      <c r="Z9" s="33" t="s">
        <v>454</v>
      </c>
      <c r="AA9" s="34" t="s">
        <v>341</v>
      </c>
      <c r="AB9" s="34" t="s">
        <v>342</v>
      </c>
      <c r="AC9" s="34" t="s">
        <v>343</v>
      </c>
      <c r="AD9" s="34" t="s">
        <v>344</v>
      </c>
      <c r="AE9" s="34" t="s">
        <v>345</v>
      </c>
      <c r="AF9" s="34" t="s">
        <v>346</v>
      </c>
      <c r="AG9" s="34" t="s">
        <v>347</v>
      </c>
      <c r="AH9" s="34" t="s">
        <v>348</v>
      </c>
      <c r="AI9" s="34" t="s">
        <v>342</v>
      </c>
      <c r="AJ9" s="34" t="s">
        <v>343</v>
      </c>
      <c r="AK9" s="34" t="s">
        <v>344</v>
      </c>
      <c r="AL9" s="34" t="s">
        <v>349</v>
      </c>
      <c r="AM9" s="34" t="s">
        <v>346</v>
      </c>
      <c r="AN9" s="34" t="s">
        <v>350</v>
      </c>
      <c r="AO9" s="34" t="s">
        <v>351</v>
      </c>
      <c r="AP9" s="34" t="s">
        <v>342</v>
      </c>
      <c r="AQ9" s="34" t="s">
        <v>343</v>
      </c>
      <c r="AR9" s="34" t="s">
        <v>344</v>
      </c>
      <c r="AS9" s="34" t="s">
        <v>345</v>
      </c>
      <c r="AT9" s="34" t="s">
        <v>346</v>
      </c>
      <c r="AU9" s="34" t="s">
        <v>350</v>
      </c>
      <c r="AV9" s="34" t="s">
        <v>352</v>
      </c>
      <c r="AW9" s="34" t="s">
        <v>342</v>
      </c>
      <c r="AX9" s="34" t="s">
        <v>343</v>
      </c>
      <c r="AY9" s="34" t="s">
        <v>344</v>
      </c>
      <c r="AZ9" s="34" t="s">
        <v>349</v>
      </c>
      <c r="BA9" s="34" t="s">
        <v>346</v>
      </c>
      <c r="BB9" s="34" t="s">
        <v>350</v>
      </c>
      <c r="BC9" s="34" t="s">
        <v>153</v>
      </c>
      <c r="BD9" s="34" t="s">
        <v>342</v>
      </c>
      <c r="BE9" s="34" t="s">
        <v>343</v>
      </c>
      <c r="BF9" s="34" t="s">
        <v>344</v>
      </c>
      <c r="BG9" s="34" t="s">
        <v>345</v>
      </c>
      <c r="BH9" s="34" t="s">
        <v>346</v>
      </c>
      <c r="BI9" s="34" t="s">
        <v>347</v>
      </c>
      <c r="BJ9" s="75"/>
    </row>
    <row r="10" spans="3:62" ht="42" customHeight="1">
      <c r="C10" s="99" t="s">
        <v>190</v>
      </c>
      <c r="D10" s="62" t="s">
        <v>191</v>
      </c>
      <c r="E10" s="62" t="s">
        <v>192</v>
      </c>
      <c r="F10" s="62" t="s">
        <v>193</v>
      </c>
      <c r="G10" s="60"/>
      <c r="H10" s="60" t="s">
        <v>415</v>
      </c>
      <c r="I10" s="60">
        <v>4</v>
      </c>
      <c r="J10" s="64">
        <v>4</v>
      </c>
      <c r="K10" s="64">
        <v>4</v>
      </c>
      <c r="L10" s="64">
        <v>4</v>
      </c>
      <c r="M10" s="64">
        <v>4</v>
      </c>
      <c r="N10" s="60"/>
      <c r="O10" s="11" t="s">
        <v>194</v>
      </c>
      <c r="P10" s="11" t="s">
        <v>195</v>
      </c>
      <c r="Q10" s="12" t="s">
        <v>157</v>
      </c>
      <c r="R10" s="12" t="s">
        <v>416</v>
      </c>
      <c r="S10" s="35">
        <v>0.2</v>
      </c>
      <c r="T10" s="12">
        <v>23</v>
      </c>
      <c r="U10" s="12" t="s">
        <v>455</v>
      </c>
      <c r="V10" s="12" t="s">
        <v>416</v>
      </c>
      <c r="W10" s="12" t="s">
        <v>55</v>
      </c>
      <c r="X10" s="12" t="s">
        <v>458</v>
      </c>
      <c r="Y10" s="12" t="s">
        <v>460</v>
      </c>
      <c r="Z10" s="12" t="s">
        <v>459</v>
      </c>
      <c r="AA10" s="72">
        <v>610</v>
      </c>
      <c r="AB10" s="72">
        <v>610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150</v>
      </c>
      <c r="AI10" s="72">
        <v>150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150</v>
      </c>
      <c r="AP10" s="72">
        <v>150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160</v>
      </c>
      <c r="AW10" s="72">
        <v>160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150</v>
      </c>
      <c r="BD10" s="72">
        <v>150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/>
    </row>
    <row r="11" spans="3:62" ht="48">
      <c r="C11" s="99"/>
      <c r="D11" s="62"/>
      <c r="E11" s="62"/>
      <c r="F11" s="62"/>
      <c r="G11" s="60"/>
      <c r="H11" s="60"/>
      <c r="I11" s="60"/>
      <c r="J11" s="65"/>
      <c r="K11" s="65"/>
      <c r="L11" s="65"/>
      <c r="M11" s="65"/>
      <c r="N11" s="60"/>
      <c r="O11" s="11" t="s">
        <v>196</v>
      </c>
      <c r="P11" s="11" t="s">
        <v>197</v>
      </c>
      <c r="Q11" s="12" t="s">
        <v>157</v>
      </c>
      <c r="R11" s="12" t="s">
        <v>416</v>
      </c>
      <c r="S11" s="35">
        <v>0.2</v>
      </c>
      <c r="T11" s="12">
        <v>11</v>
      </c>
      <c r="U11" s="12" t="s">
        <v>456</v>
      </c>
      <c r="V11" s="12" t="s">
        <v>416</v>
      </c>
      <c r="W11" s="12" t="s">
        <v>461</v>
      </c>
      <c r="X11" s="12" t="s">
        <v>464</v>
      </c>
      <c r="Y11" s="12" t="s">
        <v>465</v>
      </c>
      <c r="Z11" s="12" t="s">
        <v>466</v>
      </c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</row>
    <row r="12" spans="3:62" ht="35.25" customHeight="1">
      <c r="C12" s="99"/>
      <c r="D12" s="62"/>
      <c r="E12" s="62"/>
      <c r="F12" s="62"/>
      <c r="G12" s="60"/>
      <c r="H12" s="60"/>
      <c r="I12" s="60"/>
      <c r="J12" s="66"/>
      <c r="K12" s="66"/>
      <c r="L12" s="66"/>
      <c r="M12" s="66"/>
      <c r="N12" s="60"/>
      <c r="O12" s="11" t="s">
        <v>198</v>
      </c>
      <c r="P12" s="11" t="s">
        <v>199</v>
      </c>
      <c r="Q12" s="12" t="s">
        <v>157</v>
      </c>
      <c r="R12" s="12" t="s">
        <v>416</v>
      </c>
      <c r="S12" s="35">
        <v>0.2</v>
      </c>
      <c r="T12" s="12">
        <v>4</v>
      </c>
      <c r="U12" s="12" t="s">
        <v>457</v>
      </c>
      <c r="V12" s="12" t="s">
        <v>416</v>
      </c>
      <c r="W12" s="12" t="s">
        <v>64</v>
      </c>
      <c r="X12" s="12" t="s">
        <v>467</v>
      </c>
      <c r="Y12" s="12" t="s">
        <v>52</v>
      </c>
      <c r="Z12" s="12" t="s">
        <v>468</v>
      </c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</row>
    <row r="13" spans="3:62" ht="45" customHeight="1">
      <c r="C13" s="61" t="s">
        <v>200</v>
      </c>
      <c r="D13" s="62" t="s">
        <v>201</v>
      </c>
      <c r="E13" s="62" t="s">
        <v>131</v>
      </c>
      <c r="F13" s="62" t="s">
        <v>132</v>
      </c>
      <c r="G13" s="60" t="s">
        <v>415</v>
      </c>
      <c r="H13" s="60">
        <v>994</v>
      </c>
      <c r="I13" s="60">
        <v>1504</v>
      </c>
      <c r="J13" s="64">
        <v>994</v>
      </c>
      <c r="K13" s="64">
        <v>994</v>
      </c>
      <c r="L13" s="64">
        <v>1051</v>
      </c>
      <c r="M13" s="64">
        <v>1504</v>
      </c>
      <c r="N13" s="64" t="s">
        <v>152</v>
      </c>
      <c r="O13" s="11" t="s">
        <v>133</v>
      </c>
      <c r="P13" s="11" t="s">
        <v>134</v>
      </c>
      <c r="Q13" s="12" t="s">
        <v>157</v>
      </c>
      <c r="R13" s="12" t="s">
        <v>416</v>
      </c>
      <c r="S13" s="35">
        <v>0.3</v>
      </c>
      <c r="T13" s="12">
        <v>472</v>
      </c>
      <c r="U13" s="12">
        <v>942</v>
      </c>
      <c r="V13" s="12" t="s">
        <v>152</v>
      </c>
      <c r="W13" s="12" t="s">
        <v>469</v>
      </c>
      <c r="X13" s="12" t="s">
        <v>490</v>
      </c>
      <c r="Y13" s="12" t="s">
        <v>491</v>
      </c>
      <c r="Z13" s="12" t="s">
        <v>492</v>
      </c>
      <c r="AA13" s="72">
        <v>166996</v>
      </c>
      <c r="AB13" s="72">
        <v>11157</v>
      </c>
      <c r="AC13" s="72">
        <v>0</v>
      </c>
      <c r="AD13" s="72">
        <v>150439</v>
      </c>
      <c r="AE13" s="72">
        <v>0</v>
      </c>
      <c r="AF13" s="72">
        <v>5400</v>
      </c>
      <c r="AG13" s="72">
        <v>0</v>
      </c>
      <c r="AH13" s="72">
        <v>45057</v>
      </c>
      <c r="AI13" s="72">
        <v>3157</v>
      </c>
      <c r="AJ13" s="72">
        <v>0</v>
      </c>
      <c r="AK13" s="72">
        <v>36500</v>
      </c>
      <c r="AL13" s="72">
        <v>0</v>
      </c>
      <c r="AM13" s="72">
        <v>5400</v>
      </c>
      <c r="AN13" s="72">
        <v>0</v>
      </c>
      <c r="AO13" s="72">
        <v>39730</v>
      </c>
      <c r="AP13" s="72">
        <v>2500</v>
      </c>
      <c r="AQ13" s="72">
        <v>0</v>
      </c>
      <c r="AR13" s="72">
        <v>37230</v>
      </c>
      <c r="AS13" s="72">
        <v>0</v>
      </c>
      <c r="AT13" s="72">
        <v>0</v>
      </c>
      <c r="AU13" s="72">
        <v>0</v>
      </c>
      <c r="AV13" s="72">
        <v>40635</v>
      </c>
      <c r="AW13" s="72">
        <v>2660</v>
      </c>
      <c r="AX13" s="72">
        <v>37975</v>
      </c>
      <c r="AY13" s="72">
        <v>0</v>
      </c>
      <c r="AZ13" s="72">
        <v>0</v>
      </c>
      <c r="BA13" s="72">
        <v>0</v>
      </c>
      <c r="BB13" s="72">
        <v>0</v>
      </c>
      <c r="BC13" s="72">
        <v>41574</v>
      </c>
      <c r="BD13" s="72">
        <v>2840</v>
      </c>
      <c r="BE13" s="72">
        <v>0</v>
      </c>
      <c r="BF13" s="72">
        <v>38734</v>
      </c>
      <c r="BG13" s="72">
        <v>0</v>
      </c>
      <c r="BH13" s="72">
        <v>0</v>
      </c>
      <c r="BI13" s="72" t="s">
        <v>486</v>
      </c>
      <c r="BJ13" s="72"/>
    </row>
    <row r="14" spans="3:62" ht="60">
      <c r="C14" s="61"/>
      <c r="D14" s="62"/>
      <c r="E14" s="62"/>
      <c r="F14" s="62"/>
      <c r="G14" s="60"/>
      <c r="H14" s="60"/>
      <c r="I14" s="60"/>
      <c r="J14" s="65"/>
      <c r="K14" s="65"/>
      <c r="L14" s="65"/>
      <c r="M14" s="65"/>
      <c r="N14" s="65"/>
      <c r="O14" s="11" t="s">
        <v>135</v>
      </c>
      <c r="P14" s="11" t="s">
        <v>136</v>
      </c>
      <c r="Q14" s="12" t="s">
        <v>157</v>
      </c>
      <c r="R14" s="12" t="s">
        <v>416</v>
      </c>
      <c r="S14" s="35">
        <v>0.4</v>
      </c>
      <c r="T14" s="12">
        <v>171</v>
      </c>
      <c r="U14" s="12">
        <v>211</v>
      </c>
      <c r="V14" s="12" t="s">
        <v>137</v>
      </c>
      <c r="W14" s="12" t="s">
        <v>493</v>
      </c>
      <c r="X14" s="12" t="s">
        <v>494</v>
      </c>
      <c r="Y14" s="12" t="s">
        <v>495</v>
      </c>
      <c r="Z14" s="12" t="s">
        <v>496</v>
      </c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</row>
    <row r="15" spans="3:62" ht="60">
      <c r="C15" s="61"/>
      <c r="D15" s="62"/>
      <c r="E15" s="62"/>
      <c r="F15" s="62"/>
      <c r="G15" s="60"/>
      <c r="H15" s="60"/>
      <c r="I15" s="60"/>
      <c r="J15" s="65"/>
      <c r="K15" s="65"/>
      <c r="L15" s="65"/>
      <c r="M15" s="65"/>
      <c r="N15" s="65"/>
      <c r="O15" s="11" t="s">
        <v>138</v>
      </c>
      <c r="P15" s="11" t="s">
        <v>139</v>
      </c>
      <c r="Q15" s="12" t="s">
        <v>157</v>
      </c>
      <c r="R15" s="12" t="s">
        <v>416</v>
      </c>
      <c r="S15" s="35">
        <v>0.1</v>
      </c>
      <c r="T15" s="12">
        <v>6</v>
      </c>
      <c r="U15" s="12" t="s">
        <v>50</v>
      </c>
      <c r="V15" s="12" t="s">
        <v>140</v>
      </c>
      <c r="W15" s="12">
        <v>8</v>
      </c>
      <c r="X15" s="12" t="s">
        <v>52</v>
      </c>
      <c r="Y15" s="12" t="s">
        <v>53</v>
      </c>
      <c r="Z15" s="12" t="s">
        <v>54</v>
      </c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</row>
    <row r="16" spans="3:62" ht="60">
      <c r="C16" s="61"/>
      <c r="D16" s="62"/>
      <c r="E16" s="62"/>
      <c r="F16" s="62"/>
      <c r="G16" s="60"/>
      <c r="H16" s="60"/>
      <c r="I16" s="60"/>
      <c r="J16" s="66"/>
      <c r="K16" s="66"/>
      <c r="L16" s="66"/>
      <c r="M16" s="66"/>
      <c r="N16" s="66"/>
      <c r="O16" s="11" t="s">
        <v>141</v>
      </c>
      <c r="P16" s="11" t="s">
        <v>142</v>
      </c>
      <c r="Q16" s="12" t="s">
        <v>157</v>
      </c>
      <c r="R16" s="12" t="s">
        <v>416</v>
      </c>
      <c r="S16" s="35">
        <v>0.1</v>
      </c>
      <c r="T16" s="12">
        <v>0</v>
      </c>
      <c r="U16" s="12">
        <v>40</v>
      </c>
      <c r="V16" s="12" t="s">
        <v>143</v>
      </c>
      <c r="W16" s="12">
        <v>23</v>
      </c>
      <c r="X16" s="12" t="s">
        <v>55</v>
      </c>
      <c r="Y16" s="12" t="s">
        <v>56</v>
      </c>
      <c r="Z16" s="12" t="s">
        <v>57</v>
      </c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</row>
    <row r="17" spans="3:62" ht="48">
      <c r="C17" s="61"/>
      <c r="D17" s="62" t="s">
        <v>144</v>
      </c>
      <c r="E17" s="62" t="s">
        <v>145</v>
      </c>
      <c r="F17" s="62" t="s">
        <v>288</v>
      </c>
      <c r="G17" s="60" t="s">
        <v>415</v>
      </c>
      <c r="H17" s="60" t="s">
        <v>415</v>
      </c>
      <c r="I17" s="60">
        <v>20</v>
      </c>
      <c r="J17" s="64">
        <v>0</v>
      </c>
      <c r="K17" s="64">
        <v>5</v>
      </c>
      <c r="L17" s="64" t="s">
        <v>50</v>
      </c>
      <c r="M17" s="64" t="s">
        <v>51</v>
      </c>
      <c r="N17" s="60" t="s">
        <v>416</v>
      </c>
      <c r="O17" s="11" t="s">
        <v>146</v>
      </c>
      <c r="P17" s="11" t="s">
        <v>288</v>
      </c>
      <c r="Q17" s="12" t="s">
        <v>157</v>
      </c>
      <c r="R17" s="12" t="s">
        <v>416</v>
      </c>
      <c r="S17" s="35">
        <v>0.4</v>
      </c>
      <c r="T17" s="12">
        <v>0</v>
      </c>
      <c r="U17" s="12" t="s">
        <v>147</v>
      </c>
      <c r="V17" s="12" t="s">
        <v>416</v>
      </c>
      <c r="W17" s="12">
        <v>0</v>
      </c>
      <c r="X17" s="12">
        <v>2</v>
      </c>
      <c r="Y17" s="12" t="s">
        <v>58</v>
      </c>
      <c r="Z17" s="12" t="s">
        <v>59</v>
      </c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</row>
    <row r="18" spans="3:62" ht="48">
      <c r="C18" s="61"/>
      <c r="D18" s="62"/>
      <c r="E18" s="62"/>
      <c r="F18" s="62"/>
      <c r="G18" s="60"/>
      <c r="H18" s="60"/>
      <c r="I18" s="60"/>
      <c r="J18" s="66"/>
      <c r="K18" s="66"/>
      <c r="L18" s="66"/>
      <c r="M18" s="66"/>
      <c r="N18" s="60"/>
      <c r="O18" s="11" t="s">
        <v>148</v>
      </c>
      <c r="P18" s="11" t="s">
        <v>149</v>
      </c>
      <c r="Q18" s="12" t="s">
        <v>157</v>
      </c>
      <c r="R18" s="12" t="s">
        <v>416</v>
      </c>
      <c r="S18" s="35">
        <v>0.3</v>
      </c>
      <c r="T18" s="12">
        <v>0</v>
      </c>
      <c r="U18" s="12" t="s">
        <v>150</v>
      </c>
      <c r="V18" s="12" t="s">
        <v>151</v>
      </c>
      <c r="W18" s="12">
        <v>0</v>
      </c>
      <c r="X18" s="12">
        <v>3</v>
      </c>
      <c r="Y18" s="12" t="s">
        <v>60</v>
      </c>
      <c r="Z18" s="12" t="s">
        <v>61</v>
      </c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</row>
    <row r="19" spans="3:62" ht="12.75">
      <c r="C19" s="15"/>
      <c r="D19" s="16"/>
      <c r="E19" s="16"/>
      <c r="F19" s="16"/>
      <c r="G19" s="15"/>
      <c r="H19" s="15"/>
      <c r="I19" s="15"/>
      <c r="J19" s="15"/>
      <c r="K19" s="15"/>
      <c r="L19" s="15"/>
      <c r="M19" s="15"/>
      <c r="N19" s="15"/>
      <c r="O19" s="16"/>
      <c r="P19" s="16"/>
      <c r="Q19" s="15"/>
      <c r="R19" s="15"/>
      <c r="S19" s="36">
        <f>SUM(S10:S18)</f>
        <v>2.2</v>
      </c>
      <c r="T19" s="15"/>
      <c r="U19" s="15"/>
      <c r="V19" s="15"/>
      <c r="W19" s="17"/>
      <c r="X19" s="15"/>
      <c r="Y19" s="15"/>
      <c r="Z19" s="15"/>
      <c r="AA19" s="19">
        <f>SUM(AA10:AA18)</f>
        <v>167606</v>
      </c>
      <c r="AB19" s="19">
        <f aca="true" t="shared" si="0" ref="AB19:BI19">SUM(AB10:AB18)</f>
        <v>11767</v>
      </c>
      <c r="AC19" s="19">
        <f t="shared" si="0"/>
        <v>0</v>
      </c>
      <c r="AD19" s="19">
        <f t="shared" si="0"/>
        <v>150439</v>
      </c>
      <c r="AE19" s="19">
        <f t="shared" si="0"/>
        <v>0</v>
      </c>
      <c r="AF19" s="19">
        <f t="shared" si="0"/>
        <v>5400</v>
      </c>
      <c r="AG19" s="19">
        <f t="shared" si="0"/>
        <v>0</v>
      </c>
      <c r="AH19" s="19">
        <f t="shared" si="0"/>
        <v>45207</v>
      </c>
      <c r="AI19" s="19">
        <f t="shared" si="0"/>
        <v>3307</v>
      </c>
      <c r="AJ19" s="19">
        <f t="shared" si="0"/>
        <v>0</v>
      </c>
      <c r="AK19" s="19">
        <f t="shared" si="0"/>
        <v>36500</v>
      </c>
      <c r="AL19" s="19">
        <f t="shared" si="0"/>
        <v>0</v>
      </c>
      <c r="AM19" s="19">
        <f t="shared" si="0"/>
        <v>5400</v>
      </c>
      <c r="AN19" s="19">
        <f t="shared" si="0"/>
        <v>0</v>
      </c>
      <c r="AO19" s="19">
        <f t="shared" si="0"/>
        <v>39880</v>
      </c>
      <c r="AP19" s="19">
        <f t="shared" si="0"/>
        <v>2650</v>
      </c>
      <c r="AQ19" s="19">
        <f t="shared" si="0"/>
        <v>0</v>
      </c>
      <c r="AR19" s="19">
        <f t="shared" si="0"/>
        <v>37230</v>
      </c>
      <c r="AS19" s="19">
        <f t="shared" si="0"/>
        <v>0</v>
      </c>
      <c r="AT19" s="19">
        <f t="shared" si="0"/>
        <v>0</v>
      </c>
      <c r="AU19" s="19">
        <f t="shared" si="0"/>
        <v>0</v>
      </c>
      <c r="AV19" s="19">
        <f t="shared" si="0"/>
        <v>40795</v>
      </c>
      <c r="AW19" s="19">
        <f t="shared" si="0"/>
        <v>2820</v>
      </c>
      <c r="AX19" s="19">
        <f t="shared" si="0"/>
        <v>37975</v>
      </c>
      <c r="AY19" s="19">
        <f t="shared" si="0"/>
        <v>0</v>
      </c>
      <c r="AZ19" s="19">
        <f t="shared" si="0"/>
        <v>0</v>
      </c>
      <c r="BA19" s="19">
        <f t="shared" si="0"/>
        <v>0</v>
      </c>
      <c r="BB19" s="19">
        <f t="shared" si="0"/>
        <v>0</v>
      </c>
      <c r="BC19" s="19">
        <f t="shared" si="0"/>
        <v>41724</v>
      </c>
      <c r="BD19" s="19">
        <f t="shared" si="0"/>
        <v>2990</v>
      </c>
      <c r="BE19" s="19">
        <f t="shared" si="0"/>
        <v>0</v>
      </c>
      <c r="BF19" s="19">
        <f t="shared" si="0"/>
        <v>38734</v>
      </c>
      <c r="BG19" s="19">
        <f t="shared" si="0"/>
        <v>0</v>
      </c>
      <c r="BH19" s="19">
        <f t="shared" si="0"/>
        <v>0</v>
      </c>
      <c r="BI19" s="19">
        <f t="shared" si="0"/>
        <v>0</v>
      </c>
      <c r="BJ19" s="19"/>
    </row>
    <row r="20" spans="3:62" ht="12.75">
      <c r="C20" s="15"/>
      <c r="D20" s="16"/>
      <c r="E20" s="16"/>
      <c r="F20" s="16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5"/>
      <c r="R20" s="15"/>
      <c r="S20" s="36">
        <f>SUM(S10:S18)</f>
        <v>2.2</v>
      </c>
      <c r="T20" s="15"/>
      <c r="U20" s="15"/>
      <c r="V20" s="15"/>
      <c r="W20" s="17"/>
      <c r="X20" s="15"/>
      <c r="Y20" s="15"/>
      <c r="Z20" s="15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5:19" ht="12.75">
      <c r="E21" t="s">
        <v>448</v>
      </c>
      <c r="F21" s="29">
        <v>3</v>
      </c>
      <c r="G21" s="30"/>
      <c r="R21" s="29">
        <f>SUM(S13:S18)</f>
        <v>1.5999999999999999</v>
      </c>
      <c r="S21" s="38">
        <v>2.2</v>
      </c>
    </row>
    <row r="22" spans="5:7" ht="12.75">
      <c r="E22" t="s">
        <v>450</v>
      </c>
      <c r="F22" s="29">
        <v>9</v>
      </c>
      <c r="G22" s="30"/>
    </row>
  </sheetData>
  <sheetProtection/>
  <mergeCells count="125">
    <mergeCell ref="C3:U3"/>
    <mergeCell ref="C5:D5"/>
    <mergeCell ref="E4:U4"/>
    <mergeCell ref="C4:D4"/>
    <mergeCell ref="E5:U5"/>
    <mergeCell ref="C6:D6"/>
    <mergeCell ref="E6:V6"/>
    <mergeCell ref="C8:C9"/>
    <mergeCell ref="D8:D9"/>
    <mergeCell ref="E8:N8"/>
    <mergeCell ref="C10:C12"/>
    <mergeCell ref="D10:D12"/>
    <mergeCell ref="E10:E12"/>
    <mergeCell ref="F10:F12"/>
    <mergeCell ref="G10:G12"/>
    <mergeCell ref="H10:H12"/>
    <mergeCell ref="I10:I12"/>
    <mergeCell ref="N10:N12"/>
    <mergeCell ref="C13:C18"/>
    <mergeCell ref="D13:D16"/>
    <mergeCell ref="E13:E16"/>
    <mergeCell ref="F13:F16"/>
    <mergeCell ref="G13:G16"/>
    <mergeCell ref="H13:H16"/>
    <mergeCell ref="I13:I16"/>
    <mergeCell ref="N17:N18"/>
    <mergeCell ref="D17:D18"/>
    <mergeCell ref="E17:E18"/>
    <mergeCell ref="F17:F18"/>
    <mergeCell ref="G17:G18"/>
    <mergeCell ref="H17:H18"/>
    <mergeCell ref="I17:I18"/>
    <mergeCell ref="N13:N16"/>
    <mergeCell ref="J17:J18"/>
    <mergeCell ref="K17:K18"/>
    <mergeCell ref="L17:L18"/>
    <mergeCell ref="M17:M18"/>
    <mergeCell ref="J10:J12"/>
    <mergeCell ref="K10:K12"/>
    <mergeCell ref="L10:L12"/>
    <mergeCell ref="M10:M12"/>
    <mergeCell ref="J13:J16"/>
    <mergeCell ref="K13:K16"/>
    <mergeCell ref="L13:L16"/>
    <mergeCell ref="M13:M16"/>
    <mergeCell ref="O8:Z8"/>
    <mergeCell ref="AA8:AG8"/>
    <mergeCell ref="AF10:AF12"/>
    <mergeCell ref="AG10:AG12"/>
    <mergeCell ref="AF13:AF18"/>
    <mergeCell ref="AG13:AG18"/>
    <mergeCell ref="AH8:AN8"/>
    <mergeCell ref="AO8:AU8"/>
    <mergeCell ref="AV8:BB8"/>
    <mergeCell ref="BC8:BI8"/>
    <mergeCell ref="BJ8:BJ9"/>
    <mergeCell ref="AA10:AA12"/>
    <mergeCell ref="AB10:AB12"/>
    <mergeCell ref="AC10:AC12"/>
    <mergeCell ref="AD10:AD12"/>
    <mergeCell ref="AE10:AE12"/>
    <mergeCell ref="AH10:AH12"/>
    <mergeCell ref="AI10:AI12"/>
    <mergeCell ref="AJ10:AJ12"/>
    <mergeCell ref="AK10:AK12"/>
    <mergeCell ref="AL10:AL12"/>
    <mergeCell ref="AM10:AM12"/>
    <mergeCell ref="AN10:AN12"/>
    <mergeCell ref="AO10:AO12"/>
    <mergeCell ref="AP10:AP12"/>
    <mergeCell ref="AQ10:AQ12"/>
    <mergeCell ref="AR10:AR12"/>
    <mergeCell ref="AS10:AS12"/>
    <mergeCell ref="AT10:AT12"/>
    <mergeCell ref="AU10:AU12"/>
    <mergeCell ref="AV10:AV12"/>
    <mergeCell ref="AW10:AW12"/>
    <mergeCell ref="AX10:AX12"/>
    <mergeCell ref="AY10:AY12"/>
    <mergeCell ref="AZ10:AZ12"/>
    <mergeCell ref="BA10:BA12"/>
    <mergeCell ref="BB10:BB12"/>
    <mergeCell ref="BC10:BC12"/>
    <mergeCell ref="BD10:BD12"/>
    <mergeCell ref="BE10:BE12"/>
    <mergeCell ref="BF10:BF12"/>
    <mergeCell ref="BG10:BG12"/>
    <mergeCell ref="BH10:BH12"/>
    <mergeCell ref="BI10:BI12"/>
    <mergeCell ref="BJ10:BJ12"/>
    <mergeCell ref="AA13:AA18"/>
    <mergeCell ref="AB13:AB18"/>
    <mergeCell ref="AC13:AC18"/>
    <mergeCell ref="AD13:AD18"/>
    <mergeCell ref="AE13:AE18"/>
    <mergeCell ref="AH13:AH18"/>
    <mergeCell ref="AI13:AI18"/>
    <mergeCell ref="AJ13:AJ18"/>
    <mergeCell ref="AK13:AK18"/>
    <mergeCell ref="AL13:AL18"/>
    <mergeCell ref="AM13:AM18"/>
    <mergeCell ref="AN13:AN18"/>
    <mergeCell ref="AO13:AO18"/>
    <mergeCell ref="AP13:AP18"/>
    <mergeCell ref="AQ13:AQ18"/>
    <mergeCell ref="AR13:AR18"/>
    <mergeCell ref="AS13:AS18"/>
    <mergeCell ref="BD13:BD18"/>
    <mergeCell ref="BE13:BE18"/>
    <mergeCell ref="AT13:AT18"/>
    <mergeCell ref="AU13:AU18"/>
    <mergeCell ref="AV13:AV18"/>
    <mergeCell ref="AW13:AW18"/>
    <mergeCell ref="AX13:AX18"/>
    <mergeCell ref="AY13:AY18"/>
    <mergeCell ref="C2:U2"/>
    <mergeCell ref="BF13:BF18"/>
    <mergeCell ref="BG13:BG18"/>
    <mergeCell ref="BH13:BH18"/>
    <mergeCell ref="BI13:BI18"/>
    <mergeCell ref="BJ13:BJ18"/>
    <mergeCell ref="AZ13:AZ18"/>
    <mergeCell ref="BA13:BA18"/>
    <mergeCell ref="BB13:BB18"/>
    <mergeCell ref="BC13:BC18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Nariño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Rodriguez</dc:creator>
  <cp:keywords/>
  <dc:description/>
  <cp:lastModifiedBy>Gladys</cp:lastModifiedBy>
  <cp:lastPrinted>2009-04-29T15:40:56Z</cp:lastPrinted>
  <dcterms:created xsi:type="dcterms:W3CDTF">2008-05-09T13:47:10Z</dcterms:created>
  <dcterms:modified xsi:type="dcterms:W3CDTF">2012-12-10T22:04:55Z</dcterms:modified>
  <cp:category/>
  <cp:version/>
  <cp:contentType/>
  <cp:contentStatus/>
</cp:coreProperties>
</file>