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975" activeTab="1"/>
  </bookViews>
  <sheets>
    <sheet name="DESARROLLO INSTITUCIONAL" sheetId="1" r:id="rId1"/>
    <sheet name="FOR. PARTICIPACION CIUDADANA" sheetId="2" r:id="rId2"/>
    <sheet name="Hoja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<sst xmlns="http://schemas.openxmlformats.org/spreadsheetml/2006/main" count="540" uniqueCount="269">
  <si>
    <t xml:space="preserve">EJE ESTRATEGICO </t>
  </si>
  <si>
    <t>PROGRAMA:</t>
  </si>
  <si>
    <t>OBJETIVO:</t>
  </si>
  <si>
    <t>NARIÑO GOBERNABLE</t>
  </si>
  <si>
    <t>MODERNIZACION Y FORTALECIMIENTO INSTITUCIONAL</t>
  </si>
  <si>
    <t>FORTALECIMIENTO DE LA PARTICIPACION CIUDADANA</t>
  </si>
  <si>
    <t>DESARROLLO INSTITUCIONAL</t>
  </si>
  <si>
    <t>Lograr un mayor desarrollo institucional a través de la modernización, la transpartencia y buenas prácticas adminsitrativas y el fortalelcimiento de las finanzas para una gestión pública más eficiente.</t>
  </si>
  <si>
    <t>SUBPROGRAMAS</t>
  </si>
  <si>
    <t>OBJETIVOS ESPECIFICOS</t>
  </si>
  <si>
    <t>METAS DE RESULTADO</t>
  </si>
  <si>
    <t>METAS DE PRODUCTO</t>
  </si>
  <si>
    <t>DESCRIPCION DE LAS METAS DE RESULTADO</t>
  </si>
  <si>
    <t>NOMBRE DEL INDICADOR</t>
  </si>
  <si>
    <t xml:space="preserve"> LINEA DE BASE NACIONAL 2011</t>
  </si>
  <si>
    <t>LINEA DE BASE DPTAL 2011</t>
  </si>
  <si>
    <t>META 2012- 2015</t>
  </si>
  <si>
    <t>ENFASIS SUBREGIONAL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LA META</t>
  </si>
  <si>
    <t>DESCRIPCION METAS DE PRODUCTO</t>
  </si>
  <si>
    <t>LINEA BASE DPTAL 2011</t>
  </si>
  <si>
    <t>METAS 2012-2015</t>
  </si>
  <si>
    <t>ENFASIS SUBREGIONAL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LA META</t>
  </si>
  <si>
    <t xml:space="preserve">Alcanzar un mejor desempeño laboral de los servidores públicos y mejorar el clima organizacional para la competitividad y eficiencia de la administración </t>
  </si>
  <si>
    <t>Mejorado el clima organizacional  y el nivel de eficiencia de  la administración</t>
  </si>
  <si>
    <t>% de servidores públicos  satisfechos con el clima organizacional</t>
  </si>
  <si>
    <t>ND</t>
  </si>
  <si>
    <t>Fortalecido el programa de capacitación y estÍmulos y  reconocimientos por el buen desempeño de los servidores públios de la administración</t>
  </si>
  <si>
    <t>% de ejecución del Plan de Capacitación</t>
  </si>
  <si>
    <t>% de ejecución del Plan de Bienestar Social</t>
  </si>
  <si>
    <t xml:space="preserve">Optimizar el equipamento institucional  para el buen desarrollo de los procesos administrativos </t>
  </si>
  <si>
    <t>Dotada la entidad de herramientas necesarias para el desarrollo de los procesos administrativos. Atendidas las necesidades y requerimientos para el cumplimiento de la gestión pública</t>
  </si>
  <si>
    <t xml:space="preserve">%  requerimientos atendidos </t>
  </si>
  <si>
    <t>Fortalecido el control sobre el manejo de bienes de la administración</t>
  </si>
  <si>
    <t>N° de inventarios realizados</t>
  </si>
  <si>
    <t>Formulado y ejecutado Plan de Compras para atención oportuna de requerimientos</t>
  </si>
  <si>
    <t>% de ejecución del Plan de Compras</t>
  </si>
  <si>
    <t xml:space="preserve">Mejorar la eficiencia organizacional </t>
  </si>
  <si>
    <t>Elevado el Índice de Gobierno Abierto IGA</t>
  </si>
  <si>
    <t>IGA departamental</t>
  </si>
  <si>
    <t>Actualizado e implementado el Modelo Estándar de Control Interno MECI</t>
  </si>
  <si>
    <t>% de implementación del Modelo  MECI</t>
  </si>
  <si>
    <t>Mejorado el índice de almacenamiento de la información</t>
  </si>
  <si>
    <t>% de implementación del proyecto de gestión documental</t>
  </si>
  <si>
    <t>Implementado el Modelo Integral de Gestión de Comunicaciones</t>
  </si>
  <si>
    <t xml:space="preserve">% de implementación del Modelo </t>
  </si>
  <si>
    <t>Implementada la ventanilla única para atención al  ciudadano</t>
  </si>
  <si>
    <t>Implementación de la ventanilla única</t>
  </si>
  <si>
    <t>Agilizados y mejorados los procesos administrativos y de contratación</t>
  </si>
  <si>
    <t>% de actualización e implementación del manual de contratación y de procedimientos</t>
  </si>
  <si>
    <t>Disponer de tecnologías de la información y la comunicación para agilizar y optimizar los proceos de la gestión pública. Ampliar el uso de los sistemas de información para agilizar los procesos de gestión pública</t>
  </si>
  <si>
    <t xml:space="preserve">Mejorada la plataforma tecnológica para la modernización  institucional y departamental </t>
  </si>
  <si>
    <t>% de implementación y actualización de la plataforma tecnológica</t>
  </si>
  <si>
    <t>Actualizado e implementado el software del banco de proyectos departamental y municipal</t>
  </si>
  <si>
    <t>% de implementación del software departamental</t>
  </si>
  <si>
    <t>% de municipios con software implementados</t>
  </si>
  <si>
    <t>N° de software adquiridos e implementados</t>
  </si>
  <si>
    <t>Optimizado el  software de seguimiento al Plan de Desarrollo Departamental</t>
  </si>
  <si>
    <t>% de utilización del software</t>
  </si>
  <si>
    <t>Mejorado el sistema de información de trámites y servicios para el ciudadano - Estrategia Gobierno en Línea</t>
  </si>
  <si>
    <t>% de implementación de la fase III de la estrategia</t>
  </si>
  <si>
    <t>Incrementado el uso masivo de las Tecnologías de Información y Comunicación TIC en los municipios</t>
  </si>
  <si>
    <t xml:space="preserve">%  de ejecución  del proyecto Nariño Vive Digital </t>
  </si>
  <si>
    <t>Construido e implementado un sistema de información SIG- WEB para el Departamento</t>
  </si>
  <si>
    <t>% de implementación del sistema</t>
  </si>
  <si>
    <t>Contribuir al desarrollo de  competencias necesarias para que los entes territoriales cumplan a cabalidad con sus funciones constitucionales y legales</t>
  </si>
  <si>
    <t>Asesorados y con acompañamiento técnico los entes territoriales</t>
  </si>
  <si>
    <t xml:space="preserve">Todas </t>
  </si>
  <si>
    <t>Disminuido el número de municipios con el índice de desempeño fiscal crítico y bajo</t>
  </si>
  <si>
    <t>N° de municipios según índice  de desempeño fiscal</t>
  </si>
  <si>
    <t>Disminuido el número de municipios con  índice de desempeño integral bajo y crítico</t>
  </si>
  <si>
    <t xml:space="preserve">N° de municipios según índice de desempeño integral </t>
  </si>
  <si>
    <t>Cumplidos los límites de gastos de funcionamiento en relación con los ingresos corrientes de libre destinación en los municipios</t>
  </si>
  <si>
    <t>N° de municipios que dan cumplimiento a la Ley</t>
  </si>
  <si>
    <t>Asesorados los municipios en el programa para la evaluación del desempeño,  implementación de Gobierno en Línea y  actualización de la estratificación urbana, centros poblados y rural disperso</t>
  </si>
  <si>
    <t xml:space="preserve">N° de municipios asesorados </t>
  </si>
  <si>
    <t>Asesorados en presupuesto, Sistema General de participaciones S.G.P. y prácticas de buen gobierno los resguardos indígenas</t>
  </si>
  <si>
    <t>N° resguardos indígenas asesorados</t>
  </si>
  <si>
    <t>Coordinado y con seguimiento el manejo y administración del Sisbén en los municipios de acuerdo a los lineamientos del  Departamento Nacional de Planeación DNP</t>
  </si>
  <si>
    <t>N° de municipios cumpliendo directrices del Departamento Nacional de Planeación DNP</t>
  </si>
  <si>
    <t>TRANSPARENCIA, ACCESO A LA INFORMACION Y RENDICION DE        CUENTAS</t>
  </si>
  <si>
    <t>Garantizar una gestión pública transparente y honesta que cuide los recursos públicos</t>
  </si>
  <si>
    <t>Incrementada la transparencia en la gestión pública</t>
  </si>
  <si>
    <t>% de transparencia en la gestión pública</t>
  </si>
  <si>
    <t>Concertados los criterios básicos con gremios y asociaciones para los  pliegos únicos de contratación de suministros y obras</t>
  </si>
  <si>
    <t>Criterios concertados</t>
  </si>
  <si>
    <t>Sistematizados, controlados y publicados los procesos de contratación</t>
  </si>
  <si>
    <t>% de seguimiento a las etapas de los procesos contractuales</t>
  </si>
  <si>
    <t>Concertado y ejecutado un Plan de apoyo a la Comisión Regional de Moralización</t>
  </si>
  <si>
    <t>% de implementación del Plan</t>
  </si>
  <si>
    <t xml:space="preserve">Diseñado y ejecutado un Plan de promoción de la cultura de legalidad </t>
  </si>
  <si>
    <t>Implementado el Plan de difusión para incrementar la visibilización de la Gobernación</t>
  </si>
  <si>
    <t xml:space="preserve">% de implementación del   Plan </t>
  </si>
  <si>
    <t>Realizadas y publicadas las rendiciones de cuentas a través de audiencias públicas</t>
  </si>
  <si>
    <t>N° de rendiciones de cuentas realizadas y publicadas</t>
  </si>
  <si>
    <t>FINANZAS SANAS</t>
  </si>
  <si>
    <t xml:space="preserve">Mejorar la situación fiscal  del Departamento </t>
  </si>
  <si>
    <t>Incrementada una tasa positiva de crecimiento real de las rentas departamentales</t>
  </si>
  <si>
    <t>Tasa de crecimiento real de las rentas</t>
  </si>
  <si>
    <t>14,30%</t>
  </si>
  <si>
    <t>17,30%</t>
  </si>
  <si>
    <t>Mejorado el desempeño fiscal</t>
  </si>
  <si>
    <t>Indicador desempeño fiscal</t>
  </si>
  <si>
    <t>73,60%</t>
  </si>
  <si>
    <t>Regulado el gasto de funcionamiento para dar cumplimiento al indicador de Ley 617 de 2000</t>
  </si>
  <si>
    <t>Indicador de Ley 617</t>
  </si>
  <si>
    <t>43,06%</t>
  </si>
  <si>
    <t>Cumplido el pago de las obligaciones del Acuerdo de Reestructuración de Pasivos</t>
  </si>
  <si>
    <t xml:space="preserve">% de acreencias atendidas en virtud del Acuerdo de Reestructuración de Pasivos </t>
  </si>
  <si>
    <t>Sobresaliente: 1
Satisfactorio: 7
Medio: 37
Bajo: 19
Critico: 0</t>
  </si>
  <si>
    <t>Sobresaliente: 1
Satisfactorio: 7
Medio: 40 
Bajo: 16
Crítico: 0</t>
  </si>
  <si>
    <t>Sobresaliente: 5
Satisfactorio: 30
Medio: 15
Bajo: 13
Crítico: 1</t>
  </si>
  <si>
    <t>Sobresaliente: 5
Satisfactorio: 30
Medio: 19
Bajo: 10
Crítico: 0</t>
  </si>
  <si>
    <t>TIPO 
DE META</t>
  </si>
  <si>
    <t xml:space="preserve">POBLACION 
OBJETO </t>
  </si>
  <si>
    <t>PONDERACION
META</t>
  </si>
  <si>
    <t>VALOR TOTAL Y FUENTES DE FINANCIACION 2012 - 2015</t>
  </si>
  <si>
    <t>VALOR TOTAL Y FUENTES DE FINANCIACION 2012</t>
  </si>
  <si>
    <t>VALOR TOTAL Y FUENTES DE FINANCIACION 2013</t>
  </si>
  <si>
    <t>VALOR TOTAL Y FUENTES DE FINANCIACION 2014</t>
  </si>
  <si>
    <t>VALOR TOTAL Y FUENTES DE FINANCIACION 2015</t>
  </si>
  <si>
    <t>RESPONSABLE</t>
  </si>
  <si>
    <t>TOTAL 
2012 - 2015</t>
  </si>
  <si>
    <t>RECURSOS
PROPIOS</t>
  </si>
  <si>
    <t>S.G.P.</t>
  </si>
  <si>
    <t>SISTEMA GENERAL DE REGALIAS</t>
  </si>
  <si>
    <t>RECURSOS DE LA NACION</t>
  </si>
  <si>
    <t>COFINANCIACION</t>
  </si>
  <si>
    <t>OTROS 
RECURSOS</t>
  </si>
  <si>
    <t>TOTAL 
2012</t>
  </si>
  <si>
    <t>RECURSOS 
DE LA NACION</t>
  </si>
  <si>
    <t>OTROS
 RECURSOS</t>
  </si>
  <si>
    <t>TOTAL 
2013</t>
  </si>
  <si>
    <t>TOTAL 
2014</t>
  </si>
  <si>
    <t>Fortalecer los procesos organizativos sociales y comunitarios y su incidencia en lo público contribuyendo a la gobernabilidad democrática en Nariño.</t>
  </si>
  <si>
    <t xml:space="preserve">Promover  procesos de participación e incidencia de la ciudadanía  en las decisiones públicas </t>
  </si>
  <si>
    <t>Fortalecida la participación ciudadana en los procesos de  planeación territorial</t>
  </si>
  <si>
    <t>N° de ejercicios de planificación participativa  realizados</t>
  </si>
  <si>
    <t xml:space="preserve">   Todas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</si>
  <si>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Construido participativamente el Plan de Desarrollo Departamental 2012 - 2015 </t>
  </si>
  <si>
    <t>Plan de Desarrollo construido participativamente</t>
  </si>
  <si>
    <t>Todas</t>
  </si>
  <si>
    <t>Fortalecido el Consejo Departamental de Planeación CDP, mediante la ejecución de un proyecto anual de apoyo a su gestión</t>
  </si>
  <si>
    <t>N° de proyectos anuales de apoyo a la gestión ejecutados</t>
  </si>
  <si>
    <t>CDP constituido y funcionando</t>
  </si>
  <si>
    <t>Todas </t>
  </si>
  <si>
    <t>Fortalecida la participación ciudadana en la formulación    e implementación de políticas y planes sectoriales y poblacionales</t>
  </si>
  <si>
    <t>N° de políticas y planes sectoriales formulados y en implementación</t>
  </si>
  <si>
    <t> Todas</t>
  </si>
  <si>
    <t xml:space="preserve">Cualificada la  participación  ciudadana en la presupuestación participativa desde una mirada estratégica </t>
  </si>
  <si>
    <t>N° de subregiones con procesos de presupuestación participativa</t>
  </si>
  <si>
    <t>0 </t>
  </si>
  <si>
    <t xml:space="preserve">Ejecutados proyectos de cabildos abiertos concertados en la anterior administración </t>
  </si>
  <si>
    <t>% de proyectos ejecutados</t>
  </si>
  <si>
    <t>470 pendientes de ejecución</t>
  </si>
  <si>
    <t xml:space="preserve">Realizado un proceso de priorización y concertación de proyectos estratégicos por subregión </t>
  </si>
  <si>
    <t>Contribuir al fortalecimiento del control ciudadano sobre lo público</t>
  </si>
  <si>
    <t xml:space="preserve">Apoyados los procesos de control social y veeduría ciudadana </t>
  </si>
  <si>
    <t>N° de procesos apoyados</t>
  </si>
  <si>
    <t>Concertado y ejecutado un Plan anual de apoyo a la red de control social y veeduría ciudadana</t>
  </si>
  <si>
    <t>Acompañados y asesorados municipios en la conformación y funcionamiento de las veedurías ciudadanas</t>
  </si>
  <si>
    <t>N° de municipios acompañados y asesorados</t>
  </si>
  <si>
    <t xml:space="preserve">Implementados proceos sectoriales y poblacionales de seguimiento y control ciudadano </t>
  </si>
  <si>
    <t>N° de procesos implementados</t>
  </si>
  <si>
    <t>1 </t>
  </si>
  <si>
    <t>Contribuir al fortalecimiento de organizaciones sociales, campesinas y comunales</t>
  </si>
  <si>
    <t>Fortalecidos los procesos y mecanismos de participación y movilización de las organizaciones sociales, campesinas y comunales</t>
  </si>
  <si>
    <t>N° de organizaciones fortalecidas</t>
  </si>
  <si>
    <t xml:space="preserve">Formulados y desarrollados proyectos de formación ciudadana  en liderazgo, organización, gestión de proyectos con  organizaciones sociales y campesinas </t>
  </si>
  <si>
    <t>N° de proyectos desarrollados</t>
  </si>
  <si>
    <t> ND</t>
  </si>
  <si>
    <t>Formulados y desarrollados proyectos de formación de las organizaciones comunales  con metodologías concertadas</t>
  </si>
  <si>
    <t>Gestionados y apoyados  proyectos de fortalecimiento al sector comunal en materia de educación, tecnología, recreación y deporte</t>
  </si>
  <si>
    <t>N°  de proyectos apoyados</t>
  </si>
  <si>
    <t>Apoyados los municipios  en la gestión social de las Juntas de Acción Comunal JAC. y organizaciones sociales</t>
  </si>
  <si>
    <t>N° municipios apoyados</t>
  </si>
  <si>
    <t xml:space="preserve">Apoyada la realización del IV  Congreso Nacional de Ediles </t>
  </si>
  <si>
    <t>Evento apoyado</t>
  </si>
  <si>
    <t>FORTALECIMIENTO DE LA PARTICIPACION CIUDADANA EN 
          LOS PROCESOS DE PLANIFICACION,                                                                                                                              PRESUPUESTACION Y CONTROL DE LO PÚBLICO</t>
  </si>
  <si>
    <t>FORTALECIMIENTO DE
  ORGANIZACIONES SOCIALES  Y COMUNALES</t>
  </si>
  <si>
    <t>METAS 
2012-2015</t>
  </si>
  <si>
    <t>TOTAL 
2015</t>
  </si>
  <si>
    <t>EJE</t>
  </si>
  <si>
    <t>PLAN DE DESARROLLO 2012 - 2015  "NARIÑO MEJOR"</t>
  </si>
  <si>
    <t>PLAN INDICATIVO 2012 - 2015</t>
  </si>
  <si>
    <r>
      <t>Adquiridos e implementados los software par</t>
    </r>
    <r>
      <rPr>
        <sz val="9"/>
        <color indexed="8"/>
        <rFont val="Arial"/>
        <family val="2"/>
      </rPr>
      <t>a contratación y atención al ciudadano</t>
    </r>
  </si>
  <si>
    <t>MI</t>
  </si>
  <si>
    <t>MM</t>
  </si>
  <si>
    <t>IND</t>
  </si>
  <si>
    <t>TRO</t>
  </si>
  <si>
    <t>Sobresaliente: 1
Satisfactorio: 7
Medio: 38
Bajo: 18
Critico: 0</t>
  </si>
  <si>
    <t>Sobresaliente: 1
Satisfactorio: 7
Medio: 39
Bajo: 16
Critico: 0</t>
  </si>
  <si>
    <t>Sobresaliente: 5
Satisfactorio: 30
Medio: 16
Bajo: 12
Crítico: 0</t>
  </si>
  <si>
    <t>Sobresaliente: 5
Satisfactorio: 30
Medio: 18
Bajo: 11
Crítico: 0</t>
  </si>
  <si>
    <t xml:space="preserve">N° de municipios asesorados y con acompañamiento técnico
N° de Resguardos Indígenas asesorados y con acompañamiento técnico
</t>
  </si>
  <si>
    <t>ND
ND</t>
  </si>
  <si>
    <t>TODOS</t>
  </si>
  <si>
    <t>3
(1 nuevo)</t>
  </si>
  <si>
    <t>3 
(0 nuevo)</t>
  </si>
  <si>
    <t>4 
(1 nuevo)</t>
  </si>
  <si>
    <t>8 (5nuevas)</t>
  </si>
  <si>
    <t>11 
(3 nuevas)</t>
  </si>
  <si>
    <t>13 
(2 nuevas)</t>
  </si>
  <si>
    <t>10 
(4 nuevos)</t>
  </si>
  <si>
    <t>15 
(5 nuevos)</t>
  </si>
  <si>
    <t>20 
(5 nuevos)</t>
  </si>
  <si>
    <t>25 
(5 nuevos)</t>
  </si>
  <si>
    <t>7 
(4 nuevos)</t>
  </si>
  <si>
    <t>11 
(4 nuevos)</t>
  </si>
  <si>
    <t>13 
(2 nuevos)</t>
  </si>
  <si>
    <t>12
(6nuevos)</t>
  </si>
  <si>
    <t>20 
(8 nuevos)</t>
  </si>
  <si>
    <t>26 
(6 nuevos)</t>
  </si>
  <si>
    <t>32 
(6 nuevos)</t>
  </si>
  <si>
    <t>3 
(1 nuevo)</t>
  </si>
  <si>
    <t>4
 (1 nuevo)</t>
  </si>
  <si>
    <t>4
 (0 nuevos)</t>
  </si>
  <si>
    <t>4 
(3 nuevo)</t>
  </si>
  <si>
    <t>5
 (1 nuevo)</t>
  </si>
  <si>
    <t>6
 (1 nuevo)</t>
  </si>
  <si>
    <t>4
 (3 nuevo)</t>
  </si>
  <si>
    <t>5 
(1 nuevo)</t>
  </si>
  <si>
    <t>2 
(1 nuevo)</t>
  </si>
  <si>
    <t>3
 (1 nuevo)</t>
  </si>
  <si>
    <t>24 
(4 nuevos)</t>
  </si>
  <si>
    <t>28 
(4 nuevos)</t>
  </si>
  <si>
    <t>32 
(4 nuevos)</t>
  </si>
  <si>
    <t>1
(0 nuevos)</t>
  </si>
  <si>
    <t>20 
(4 nuevos)</t>
  </si>
  <si>
    <t xml:space="preserve">N° de subregiones con proceso de priorización y concertación </t>
  </si>
  <si>
    <t>2
(1 nuevo)</t>
  </si>
  <si>
    <t>4
(1 nuevo)</t>
  </si>
  <si>
    <t>5
(1 nuevo)</t>
  </si>
  <si>
    <t>Secretaría de Hacienda</t>
  </si>
  <si>
    <t>3.709
(1.084 nuevas)</t>
  </si>
  <si>
    <t>3.000
(375 nuevas)</t>
  </si>
  <si>
    <t>3.300
(300 nuevas)</t>
  </si>
  <si>
    <t>3.600
(300 nuevas)</t>
  </si>
  <si>
    <t>3709
(109 nuevas)</t>
  </si>
  <si>
    <t>METAS RESULTADO</t>
  </si>
  <si>
    <t>METAS PRODUCTO</t>
  </si>
  <si>
    <t>META
 PROGRAMADA
2012</t>
  </si>
  <si>
    <t>META
 PROGRAMADA
2013</t>
  </si>
  <si>
    <t>META
 PROGRAMADA
2014</t>
  </si>
  <si>
    <t>META
 PROGRAMADA
2015</t>
  </si>
  <si>
    <t>Secretaría de Planeación</t>
  </si>
  <si>
    <t>4
(1 nueva)</t>
  </si>
  <si>
    <t>5
(1 nueva)</t>
  </si>
  <si>
    <t>6
(1 nueva)</t>
  </si>
  <si>
    <t>8
(2 nuevas)</t>
  </si>
  <si>
    <t>1
(o nuvas)</t>
  </si>
  <si>
    <t>2
(0 nuevos)</t>
  </si>
  <si>
    <t>Cuatrenio</t>
  </si>
  <si>
    <t>Total</t>
  </si>
  <si>
    <t>Propios</t>
  </si>
  <si>
    <t>sgp</t>
  </si>
  <si>
    <t>nacion</t>
  </si>
  <si>
    <t>dpto</t>
  </si>
  <si>
    <t>-</t>
  </si>
  <si>
    <t>sgr</t>
  </si>
  <si>
    <t xml:space="preserve">creditos </t>
  </si>
  <si>
    <t xml:space="preserve">otros </t>
  </si>
  <si>
    <t>cofinaciaciòn</t>
  </si>
  <si>
    <t>Año 1</t>
  </si>
  <si>
    <t>Año 2</t>
  </si>
  <si>
    <t>Año 3</t>
  </si>
  <si>
    <t>Año 4</t>
  </si>
  <si>
    <t>64
68</t>
  </si>
  <si>
    <t>O</t>
  </si>
  <si>
    <t>% de ejecución del Plan anual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</si>
</sst>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  <numFmt numFmtId="177" formatCode="[$-240A]dddd\,\ dd&quot; de &quot;mmmm&quot; de &quot;yyyy"/>
    <numFmt numFmtId="178" formatCode="[$-240A]hh:mm:ss\ AM/PM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36"/>
      <name val="Calibri"/>
      <family val="2"/>
    </font>
    <font>
      <b/>
      <sz val="11"/>
      <color indexed="36"/>
      <name val="Calibri"/>
      <family val="2"/>
    </font>
    <font>
      <sz val="8"/>
      <color indexed="8"/>
      <name val="Calibri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36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9"/>
      <color indexed="3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7030A0"/>
      <name val="Calibri"/>
      <family val="2"/>
    </font>
    <font>
      <b/>
      <sz val="11"/>
      <color rgb="FF7030A0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DD0806"/>
      <name val="Arial"/>
      <family val="2"/>
    </font>
    <font>
      <b/>
      <sz val="9"/>
      <color theme="1"/>
      <name val="Arial"/>
      <family val="2"/>
    </font>
    <font>
      <b/>
      <sz val="9"/>
      <color rgb="FF7030A0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sz val="9"/>
      <color rgb="FF7030A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justify" vertical="center" wrapText="1"/>
    </xf>
    <xf numFmtId="0" fontId="60" fillId="0" borderId="10" xfId="0" applyFont="1" applyBorder="1" applyAlignment="1">
      <alignment horizontal="justify" vertical="center" wrapText="1"/>
    </xf>
    <xf numFmtId="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9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justify" vertical="center" wrapText="1"/>
    </xf>
    <xf numFmtId="0" fontId="60" fillId="33" borderId="10" xfId="0" applyFont="1" applyFill="1" applyBorder="1" applyAlignment="1">
      <alignment horizontal="justify" vertical="center" wrapText="1"/>
    </xf>
    <xf numFmtId="0" fontId="6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justify" vertical="center" wrapText="1"/>
    </xf>
    <xf numFmtId="3" fontId="61" fillId="0" borderId="0" xfId="0" applyNumberFormat="1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wrapText="1"/>
    </xf>
    <xf numFmtId="0" fontId="63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9" fontId="60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9" fontId="61" fillId="0" borderId="10" xfId="0" applyNumberFormat="1" applyFont="1" applyBorder="1" applyAlignment="1">
      <alignment horizontal="center" vertical="center" wrapText="1"/>
    </xf>
    <xf numFmtId="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textRotation="90" wrapText="1"/>
    </xf>
    <xf numFmtId="0" fontId="66" fillId="34" borderId="10" xfId="0" applyFont="1" applyFill="1" applyBorder="1" applyAlignment="1">
      <alignment horizontal="center" vertical="center" textRotation="90" wrapText="1"/>
    </xf>
    <xf numFmtId="3" fontId="9" fillId="35" borderId="10" xfId="0" applyNumberFormat="1" applyFont="1" applyFill="1" applyBorder="1" applyAlignment="1">
      <alignment horizontal="center" vertical="center" textRotation="90" wrapText="1"/>
    </xf>
    <xf numFmtId="3" fontId="61" fillId="0" borderId="11" xfId="0" applyNumberFormat="1" applyFont="1" applyBorder="1" applyAlignment="1">
      <alignment vertical="center" wrapText="1"/>
    </xf>
    <xf numFmtId="3" fontId="61" fillId="0" borderId="12" xfId="0" applyNumberFormat="1" applyFont="1" applyBorder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7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9" fontId="60" fillId="0" borderId="10" xfId="0" applyNumberFormat="1" applyFont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justify" vertical="center" wrapText="1"/>
    </xf>
    <xf numFmtId="0" fontId="61" fillId="36" borderId="10" xfId="0" applyFont="1" applyFill="1" applyBorder="1" applyAlignment="1">
      <alignment horizontal="justify" vertical="center" wrapText="1"/>
    </xf>
    <xf numFmtId="9" fontId="64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9" fontId="61" fillId="0" borderId="10" xfId="0" applyNumberFormat="1" applyFont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9" fontId="8" fillId="36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9" fontId="68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5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9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justify" vertical="center" wrapText="1"/>
    </xf>
    <xf numFmtId="0" fontId="63" fillId="0" borderId="0" xfId="0" applyNumberFormat="1" applyFont="1" applyAlignment="1">
      <alignment horizontal="center" vertical="center" wrapText="1"/>
    </xf>
    <xf numFmtId="9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9" fontId="60" fillId="0" borderId="11" xfId="0" applyNumberFormat="1" applyFont="1" applyBorder="1" applyAlignment="1">
      <alignment horizontal="center" vertical="center" wrapText="1"/>
    </xf>
    <xf numFmtId="9" fontId="60" fillId="0" borderId="13" xfId="0" applyNumberFormat="1" applyFont="1" applyBorder="1" applyAlignment="1">
      <alignment horizontal="center" vertical="center" wrapText="1"/>
    </xf>
    <xf numFmtId="9" fontId="61" fillId="0" borderId="11" xfId="0" applyNumberFormat="1" applyFont="1" applyBorder="1" applyAlignment="1">
      <alignment horizontal="center" vertical="center" wrapText="1"/>
    </xf>
    <xf numFmtId="9" fontId="61" fillId="0" borderId="12" xfId="0" applyNumberFormat="1" applyFont="1" applyBorder="1" applyAlignment="1">
      <alignment horizontal="center" vertical="center" wrapText="1"/>
    </xf>
    <xf numFmtId="9" fontId="61" fillId="0" borderId="13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textRotation="90" wrapText="1"/>
    </xf>
    <xf numFmtId="0" fontId="65" fillId="34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horizontal="justify" vertical="center" wrapText="1"/>
    </xf>
    <xf numFmtId="0" fontId="60" fillId="33" borderId="10" xfId="0" applyFont="1" applyFill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5" fillId="0" borderId="0" xfId="0" applyFont="1" applyAlignment="1">
      <alignment wrapText="1"/>
    </xf>
    <xf numFmtId="9" fontId="60" fillId="0" borderId="10" xfId="0" applyNumberFormat="1" applyFont="1" applyBorder="1" applyAlignment="1">
      <alignment horizontal="center" vertical="center" wrapText="1"/>
    </xf>
    <xf numFmtId="9" fontId="61" fillId="0" borderId="10" xfId="0" applyNumberFormat="1" applyFont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textRotation="90" wrapText="1"/>
    </xf>
    <xf numFmtId="0" fontId="61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 textRotation="90" wrapText="1"/>
    </xf>
    <xf numFmtId="0" fontId="60" fillId="0" borderId="11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 wrapText="1"/>
    </xf>
    <xf numFmtId="10" fontId="61" fillId="0" borderId="10" xfId="0" applyNumberFormat="1" applyFont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/>
    </xf>
    <xf numFmtId="3" fontId="61" fillId="0" borderId="11" xfId="0" applyNumberFormat="1" applyFont="1" applyBorder="1" applyAlignment="1">
      <alignment horizontal="center" vertical="center" wrapText="1"/>
    </xf>
    <xf numFmtId="3" fontId="61" fillId="0" borderId="12" xfId="0" applyNumberFormat="1" applyFont="1" applyBorder="1" applyAlignment="1">
      <alignment horizontal="center" vertical="center" wrapText="1"/>
    </xf>
    <xf numFmtId="3" fontId="61" fillId="0" borderId="13" xfId="0" applyNumberFormat="1" applyFont="1" applyBorder="1" applyAlignment="1">
      <alignment horizontal="center" vertical="center" wrapText="1"/>
    </xf>
    <xf numFmtId="3" fontId="71" fillId="35" borderId="10" xfId="0" applyNumberFormat="1" applyFont="1" applyFill="1" applyBorder="1" applyAlignment="1">
      <alignment horizontal="center" vertical="center" wrapText="1"/>
    </xf>
    <xf numFmtId="3" fontId="61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textRotation="90" wrapText="1"/>
    </xf>
    <xf numFmtId="0" fontId="63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wrapText="1"/>
    </xf>
    <xf numFmtId="0" fontId="6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PLAN%20INDICATIVO%202012%20-%202015\5.%20NARI&#209;O%20%20CULTURA%20Y%20D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CREER Y CREAR"/>
      <sheetName val="NARIÑO RECREATIV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BI98"/>
  <sheetViews>
    <sheetView zoomScale="80" zoomScaleNormal="80" zoomScalePageLayoutView="0" workbookViewId="0" topLeftCell="AF1">
      <pane ySplit="9" topLeftCell="A35" activePane="bottomLeft" state="frozen"/>
      <selection pane="topLeft" activeCell="A1" sqref="A1"/>
      <selection pane="bottomLeft" activeCell="AQ38" sqref="AQ38:AQ40"/>
    </sheetView>
  </sheetViews>
  <sheetFormatPr defaultColWidth="11.421875" defaultRowHeight="15"/>
  <cols>
    <col min="2" max="2" width="7.57421875" style="1" customWidth="1"/>
    <col min="3" max="3" width="17.7109375" style="3" customWidth="1"/>
    <col min="4" max="4" width="22.140625" style="3" customWidth="1"/>
    <col min="5" max="5" width="17.57421875" style="3" customWidth="1"/>
    <col min="6" max="12" width="8.7109375" style="1" customWidth="1"/>
    <col min="13" max="13" width="12.00390625" style="1" customWidth="1"/>
    <col min="14" max="14" width="31.28125" style="3" customWidth="1"/>
    <col min="15" max="15" width="25.28125" style="3" customWidth="1"/>
    <col min="16" max="17" width="8.7109375" style="1" customWidth="1"/>
    <col min="18" max="18" width="8.7109375" style="56" customWidth="1"/>
    <col min="19" max="19" width="10.140625" style="1" customWidth="1"/>
    <col min="20" max="20" width="9.140625" style="1" customWidth="1"/>
    <col min="21" max="21" width="8.7109375" style="1" customWidth="1"/>
    <col min="22" max="22" width="10.140625" style="5" customWidth="1"/>
    <col min="23" max="23" width="9.421875" style="1" customWidth="1"/>
    <col min="24" max="24" width="10.140625" style="1" customWidth="1"/>
    <col min="25" max="25" width="9.28125" style="1" customWidth="1"/>
    <col min="26" max="60" width="8.7109375" style="9" customWidth="1"/>
    <col min="61" max="61" width="15.7109375" style="9" customWidth="1"/>
  </cols>
  <sheetData>
    <row r="2" spans="2:20" ht="15">
      <c r="B2" s="126" t="s">
        <v>182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2:20" ht="15">
      <c r="B3" s="126" t="s">
        <v>183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2:22" ht="15">
      <c r="B4" s="107" t="s">
        <v>0</v>
      </c>
      <c r="C4" s="107"/>
      <c r="D4" s="107" t="s">
        <v>3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7"/>
      <c r="V4" s="4"/>
    </row>
    <row r="5" spans="2:22" ht="15">
      <c r="B5" s="107" t="s">
        <v>1</v>
      </c>
      <c r="C5" s="107"/>
      <c r="D5" s="107" t="s">
        <v>6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7"/>
      <c r="V5" s="4"/>
    </row>
    <row r="6" spans="2:22" ht="21.75" customHeight="1">
      <c r="B6" s="107" t="s">
        <v>2</v>
      </c>
      <c r="C6" s="107"/>
      <c r="D6" s="106" t="s">
        <v>7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8"/>
      <c r="V6" s="4"/>
    </row>
    <row r="7" spans="2:22" ht="15">
      <c r="B7" s="10"/>
      <c r="C7" s="11"/>
      <c r="D7" s="11"/>
      <c r="E7" s="11"/>
      <c r="F7" s="10"/>
      <c r="G7" s="10"/>
      <c r="H7" s="10"/>
      <c r="I7" s="10"/>
      <c r="J7" s="10"/>
      <c r="K7" s="10"/>
      <c r="L7" s="10"/>
      <c r="M7" s="10"/>
      <c r="N7" s="11"/>
      <c r="O7" s="11"/>
      <c r="P7" s="26">
        <f>SUM(R10:R31)</f>
        <v>4.1</v>
      </c>
      <c r="Q7" s="26"/>
      <c r="R7" s="55"/>
      <c r="S7" s="10"/>
      <c r="T7" s="10"/>
      <c r="U7" s="6"/>
      <c r="V7" s="4"/>
    </row>
    <row r="8" spans="2:61" ht="15">
      <c r="B8" s="100" t="s">
        <v>8</v>
      </c>
      <c r="C8" s="101" t="s">
        <v>9</v>
      </c>
      <c r="D8" s="102" t="s">
        <v>10</v>
      </c>
      <c r="E8" s="102"/>
      <c r="F8" s="102"/>
      <c r="G8" s="102"/>
      <c r="H8" s="102"/>
      <c r="I8" s="102"/>
      <c r="J8" s="102"/>
      <c r="K8" s="102"/>
      <c r="L8" s="102"/>
      <c r="M8" s="102"/>
      <c r="N8" s="102" t="s">
        <v>11</v>
      </c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20" t="s">
        <v>115</v>
      </c>
      <c r="AA8" s="120"/>
      <c r="AB8" s="120"/>
      <c r="AC8" s="120"/>
      <c r="AD8" s="120"/>
      <c r="AE8" s="120"/>
      <c r="AF8" s="120"/>
      <c r="AG8" s="120" t="s">
        <v>116</v>
      </c>
      <c r="AH8" s="120"/>
      <c r="AI8" s="120"/>
      <c r="AJ8" s="120"/>
      <c r="AK8" s="120"/>
      <c r="AL8" s="120"/>
      <c r="AM8" s="120"/>
      <c r="AN8" s="120" t="s">
        <v>117</v>
      </c>
      <c r="AO8" s="120"/>
      <c r="AP8" s="120"/>
      <c r="AQ8" s="120"/>
      <c r="AR8" s="120"/>
      <c r="AS8" s="120"/>
      <c r="AT8" s="120"/>
      <c r="AU8" s="120" t="s">
        <v>118</v>
      </c>
      <c r="AV8" s="120"/>
      <c r="AW8" s="120"/>
      <c r="AX8" s="120"/>
      <c r="AY8" s="120"/>
      <c r="AZ8" s="120"/>
      <c r="BA8" s="120"/>
      <c r="BB8" s="120" t="s">
        <v>119</v>
      </c>
      <c r="BC8" s="120"/>
      <c r="BD8" s="120"/>
      <c r="BE8" s="120"/>
      <c r="BF8" s="120"/>
      <c r="BG8" s="120"/>
      <c r="BH8" s="120"/>
      <c r="BI8" s="124" t="s">
        <v>120</v>
      </c>
    </row>
    <row r="9" spans="2:61" ht="98.25" customHeight="1">
      <c r="B9" s="100"/>
      <c r="C9" s="101"/>
      <c r="D9" s="49" t="s">
        <v>12</v>
      </c>
      <c r="E9" s="49" t="s">
        <v>13</v>
      </c>
      <c r="F9" s="50" t="s">
        <v>14</v>
      </c>
      <c r="G9" s="50" t="s">
        <v>15</v>
      </c>
      <c r="H9" s="50" t="s">
        <v>16</v>
      </c>
      <c r="I9" s="51" t="s">
        <v>240</v>
      </c>
      <c r="J9" s="51" t="s">
        <v>241</v>
      </c>
      <c r="K9" s="51" t="s">
        <v>242</v>
      </c>
      <c r="L9" s="51" t="s">
        <v>243</v>
      </c>
      <c r="M9" s="50" t="s">
        <v>17</v>
      </c>
      <c r="N9" s="49" t="s">
        <v>18</v>
      </c>
      <c r="O9" s="49" t="s">
        <v>13</v>
      </c>
      <c r="P9" s="51" t="s">
        <v>112</v>
      </c>
      <c r="Q9" s="51" t="s">
        <v>113</v>
      </c>
      <c r="R9" s="51" t="s">
        <v>114</v>
      </c>
      <c r="S9" s="50" t="s">
        <v>19</v>
      </c>
      <c r="T9" s="50" t="s">
        <v>20</v>
      </c>
      <c r="U9" s="50" t="s">
        <v>21</v>
      </c>
      <c r="V9" s="51" t="s">
        <v>240</v>
      </c>
      <c r="W9" s="51" t="s">
        <v>241</v>
      </c>
      <c r="X9" s="51" t="s">
        <v>242</v>
      </c>
      <c r="Y9" s="51" t="s">
        <v>243</v>
      </c>
      <c r="Z9" s="52" t="s">
        <v>121</v>
      </c>
      <c r="AA9" s="52" t="s">
        <v>122</v>
      </c>
      <c r="AB9" s="52" t="s">
        <v>123</v>
      </c>
      <c r="AC9" s="52" t="s">
        <v>124</v>
      </c>
      <c r="AD9" s="52" t="s">
        <v>125</v>
      </c>
      <c r="AE9" s="52" t="s">
        <v>126</v>
      </c>
      <c r="AF9" s="52" t="s">
        <v>127</v>
      </c>
      <c r="AG9" s="52" t="s">
        <v>128</v>
      </c>
      <c r="AH9" s="52" t="s">
        <v>122</v>
      </c>
      <c r="AI9" s="52" t="s">
        <v>123</v>
      </c>
      <c r="AJ9" s="52" t="s">
        <v>124</v>
      </c>
      <c r="AK9" s="52" t="s">
        <v>129</v>
      </c>
      <c r="AL9" s="52" t="s">
        <v>126</v>
      </c>
      <c r="AM9" s="52" t="s">
        <v>130</v>
      </c>
      <c r="AN9" s="52" t="s">
        <v>131</v>
      </c>
      <c r="AO9" s="52" t="s">
        <v>122</v>
      </c>
      <c r="AP9" s="52" t="s">
        <v>123</v>
      </c>
      <c r="AQ9" s="52" t="s">
        <v>124</v>
      </c>
      <c r="AR9" s="52" t="s">
        <v>125</v>
      </c>
      <c r="AS9" s="52" t="s">
        <v>126</v>
      </c>
      <c r="AT9" s="52" t="s">
        <v>130</v>
      </c>
      <c r="AU9" s="52" t="s">
        <v>132</v>
      </c>
      <c r="AV9" s="52" t="s">
        <v>122</v>
      </c>
      <c r="AW9" s="52" t="s">
        <v>123</v>
      </c>
      <c r="AX9" s="52" t="s">
        <v>124</v>
      </c>
      <c r="AY9" s="52" t="s">
        <v>129</v>
      </c>
      <c r="AZ9" s="52" t="s">
        <v>126</v>
      </c>
      <c r="BA9" s="52" t="s">
        <v>130</v>
      </c>
      <c r="BB9" s="52" t="s">
        <v>180</v>
      </c>
      <c r="BC9" s="52" t="s">
        <v>122</v>
      </c>
      <c r="BD9" s="52" t="s">
        <v>123</v>
      </c>
      <c r="BE9" s="52" t="s">
        <v>124</v>
      </c>
      <c r="BF9" s="52" t="s">
        <v>125</v>
      </c>
      <c r="BG9" s="52" t="s">
        <v>126</v>
      </c>
      <c r="BH9" s="52" t="s">
        <v>127</v>
      </c>
      <c r="BI9" s="124"/>
    </row>
    <row r="10" spans="2:61" ht="30.75" customHeight="1">
      <c r="B10" s="112" t="s">
        <v>4</v>
      </c>
      <c r="C10" s="113" t="s">
        <v>22</v>
      </c>
      <c r="D10" s="96" t="s">
        <v>23</v>
      </c>
      <c r="E10" s="96" t="s">
        <v>24</v>
      </c>
      <c r="F10" s="105" t="s">
        <v>25</v>
      </c>
      <c r="G10" s="108">
        <v>1</v>
      </c>
      <c r="H10" s="108">
        <v>1</v>
      </c>
      <c r="I10" s="90">
        <v>1</v>
      </c>
      <c r="J10" s="90">
        <v>1</v>
      </c>
      <c r="K10" s="90">
        <v>1</v>
      </c>
      <c r="L10" s="90">
        <v>1</v>
      </c>
      <c r="M10" s="105"/>
      <c r="N10" s="96" t="s">
        <v>26</v>
      </c>
      <c r="O10" s="12" t="s">
        <v>27</v>
      </c>
      <c r="P10" s="47" t="s">
        <v>185</v>
      </c>
      <c r="Q10" s="79" t="s">
        <v>188</v>
      </c>
      <c r="R10" s="32">
        <v>0.4</v>
      </c>
      <c r="S10" s="13"/>
      <c r="T10" s="13">
        <v>1</v>
      </c>
      <c r="U10" s="14"/>
      <c r="V10" s="40">
        <v>0.5</v>
      </c>
      <c r="W10" s="40">
        <v>0.6</v>
      </c>
      <c r="X10" s="40">
        <v>0.75</v>
      </c>
      <c r="Y10" s="40">
        <v>1</v>
      </c>
      <c r="Z10" s="121">
        <v>6030</v>
      </c>
      <c r="AA10" s="121">
        <v>6030</v>
      </c>
      <c r="AB10" s="121">
        <v>0</v>
      </c>
      <c r="AC10" s="121">
        <v>0</v>
      </c>
      <c r="AD10" s="121">
        <v>0</v>
      </c>
      <c r="AE10" s="121">
        <v>0</v>
      </c>
      <c r="AF10" s="121">
        <v>0</v>
      </c>
      <c r="AG10" s="121">
        <v>1500</v>
      </c>
      <c r="AH10" s="121">
        <v>1500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v>1500</v>
      </c>
      <c r="AO10" s="121">
        <v>1500</v>
      </c>
      <c r="AP10" s="121">
        <v>0</v>
      </c>
      <c r="AQ10" s="121">
        <v>0</v>
      </c>
      <c r="AR10" s="121">
        <v>0</v>
      </c>
      <c r="AS10" s="121">
        <v>0</v>
      </c>
      <c r="AT10" s="121">
        <v>0</v>
      </c>
      <c r="AU10" s="121">
        <v>1510</v>
      </c>
      <c r="AV10" s="121">
        <v>1510</v>
      </c>
      <c r="AW10" s="121">
        <v>0</v>
      </c>
      <c r="AX10" s="121">
        <v>0</v>
      </c>
      <c r="AY10" s="121">
        <v>0</v>
      </c>
      <c r="AZ10" s="121">
        <v>0</v>
      </c>
      <c r="BA10" s="121">
        <v>0</v>
      </c>
      <c r="BB10" s="121">
        <v>1520</v>
      </c>
      <c r="BC10" s="121">
        <v>1520</v>
      </c>
      <c r="BD10" s="121">
        <v>0</v>
      </c>
      <c r="BE10" s="121">
        <v>0</v>
      </c>
      <c r="BF10" s="121">
        <v>0</v>
      </c>
      <c r="BG10" s="121">
        <v>0</v>
      </c>
      <c r="BH10" s="121">
        <v>0</v>
      </c>
      <c r="BI10" s="53"/>
    </row>
    <row r="11" spans="2:61" ht="29.25" customHeight="1">
      <c r="B11" s="112"/>
      <c r="C11" s="114"/>
      <c r="D11" s="96"/>
      <c r="E11" s="96"/>
      <c r="F11" s="105"/>
      <c r="G11" s="108"/>
      <c r="H11" s="108"/>
      <c r="I11" s="91"/>
      <c r="J11" s="91"/>
      <c r="K11" s="91"/>
      <c r="L11" s="91"/>
      <c r="M11" s="105"/>
      <c r="N11" s="96"/>
      <c r="O11" s="12" t="s">
        <v>28</v>
      </c>
      <c r="P11" s="47" t="s">
        <v>186</v>
      </c>
      <c r="Q11" s="79" t="s">
        <v>188</v>
      </c>
      <c r="R11" s="32">
        <v>0.2</v>
      </c>
      <c r="S11" s="13">
        <v>1</v>
      </c>
      <c r="T11" s="13">
        <v>1</v>
      </c>
      <c r="U11" s="14"/>
      <c r="V11" s="38">
        <v>1</v>
      </c>
      <c r="W11" s="38">
        <v>1</v>
      </c>
      <c r="X11" s="38">
        <v>1</v>
      </c>
      <c r="Y11" s="38">
        <v>1</v>
      </c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54"/>
    </row>
    <row r="12" spans="2:61" ht="38.25" customHeight="1">
      <c r="B12" s="112"/>
      <c r="C12" s="103" t="s">
        <v>29</v>
      </c>
      <c r="D12" s="104" t="s">
        <v>30</v>
      </c>
      <c r="E12" s="96" t="s">
        <v>31</v>
      </c>
      <c r="F12" s="105" t="s">
        <v>25</v>
      </c>
      <c r="G12" s="108">
        <v>0.5</v>
      </c>
      <c r="H12" s="108">
        <v>0.7</v>
      </c>
      <c r="I12" s="90">
        <v>0.7</v>
      </c>
      <c r="J12" s="90">
        <v>0.7</v>
      </c>
      <c r="K12" s="90">
        <v>0.7</v>
      </c>
      <c r="L12" s="90">
        <v>0.7</v>
      </c>
      <c r="M12" s="105"/>
      <c r="N12" s="12" t="s">
        <v>32</v>
      </c>
      <c r="O12" s="12" t="s">
        <v>33</v>
      </c>
      <c r="P12" s="79" t="s">
        <v>185</v>
      </c>
      <c r="Q12" s="79" t="s">
        <v>188</v>
      </c>
      <c r="R12" s="32">
        <v>0.2</v>
      </c>
      <c r="S12" s="14">
        <v>1</v>
      </c>
      <c r="T12" s="14">
        <v>4</v>
      </c>
      <c r="U12" s="14"/>
      <c r="V12" s="29">
        <v>1</v>
      </c>
      <c r="W12" s="87" t="s">
        <v>229</v>
      </c>
      <c r="X12" s="80" t="s">
        <v>196</v>
      </c>
      <c r="Y12" s="80" t="s">
        <v>230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54"/>
    </row>
    <row r="13" spans="2:61" ht="36">
      <c r="B13" s="112"/>
      <c r="C13" s="103"/>
      <c r="D13" s="104"/>
      <c r="E13" s="96"/>
      <c r="F13" s="105"/>
      <c r="G13" s="108"/>
      <c r="H13" s="108"/>
      <c r="I13" s="91"/>
      <c r="J13" s="91"/>
      <c r="K13" s="91"/>
      <c r="L13" s="91"/>
      <c r="M13" s="105"/>
      <c r="N13" s="12" t="s">
        <v>34</v>
      </c>
      <c r="O13" s="12" t="s">
        <v>35</v>
      </c>
      <c r="P13" s="47" t="s">
        <v>185</v>
      </c>
      <c r="Q13" s="79" t="s">
        <v>188</v>
      </c>
      <c r="R13" s="32">
        <v>0.1</v>
      </c>
      <c r="S13" s="15">
        <v>0.7</v>
      </c>
      <c r="T13" s="13">
        <v>0.9</v>
      </c>
      <c r="U13" s="14"/>
      <c r="V13" s="45">
        <v>0.2</v>
      </c>
      <c r="W13" s="45">
        <v>0.5</v>
      </c>
      <c r="X13" s="45">
        <v>0.7</v>
      </c>
      <c r="Y13" s="45">
        <v>0.9</v>
      </c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54"/>
    </row>
    <row r="14" spans="2:61" ht="36">
      <c r="B14" s="112"/>
      <c r="C14" s="96" t="s">
        <v>36</v>
      </c>
      <c r="D14" s="96" t="s">
        <v>37</v>
      </c>
      <c r="E14" s="96" t="s">
        <v>38</v>
      </c>
      <c r="F14" s="105" t="s">
        <v>25</v>
      </c>
      <c r="G14" s="108">
        <v>0.53</v>
      </c>
      <c r="H14" s="109">
        <v>0.7</v>
      </c>
      <c r="I14" s="92">
        <v>0.6</v>
      </c>
      <c r="J14" s="92">
        <v>0.7</v>
      </c>
      <c r="K14" s="92">
        <v>0.7</v>
      </c>
      <c r="L14" s="92">
        <v>0.7</v>
      </c>
      <c r="M14" s="95"/>
      <c r="N14" s="61" t="s">
        <v>39</v>
      </c>
      <c r="O14" s="16" t="s">
        <v>40</v>
      </c>
      <c r="P14" s="46" t="s">
        <v>185</v>
      </c>
      <c r="Q14" s="80" t="s">
        <v>188</v>
      </c>
      <c r="R14" s="32">
        <v>0.4</v>
      </c>
      <c r="S14" s="15">
        <v>0.2</v>
      </c>
      <c r="T14" s="13">
        <v>0.8</v>
      </c>
      <c r="U14" s="14"/>
      <c r="V14" s="63">
        <v>0.25</v>
      </c>
      <c r="W14" s="39">
        <v>50</v>
      </c>
      <c r="X14" s="39">
        <v>65</v>
      </c>
      <c r="Y14" s="39">
        <v>80</v>
      </c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54"/>
    </row>
    <row r="15" spans="2:61" ht="36">
      <c r="B15" s="112"/>
      <c r="C15" s="96"/>
      <c r="D15" s="96"/>
      <c r="E15" s="96"/>
      <c r="F15" s="105"/>
      <c r="G15" s="108"/>
      <c r="H15" s="109"/>
      <c r="I15" s="93"/>
      <c r="J15" s="93"/>
      <c r="K15" s="93"/>
      <c r="L15" s="93"/>
      <c r="M15" s="95"/>
      <c r="N15" s="12" t="s">
        <v>41</v>
      </c>
      <c r="O15" s="12" t="s">
        <v>42</v>
      </c>
      <c r="P15" s="47" t="s">
        <v>185</v>
      </c>
      <c r="Q15" s="79" t="s">
        <v>188</v>
      </c>
      <c r="R15" s="32">
        <v>0.1</v>
      </c>
      <c r="S15" s="13">
        <v>0.1</v>
      </c>
      <c r="T15" s="13">
        <v>0.6</v>
      </c>
      <c r="U15" s="14"/>
      <c r="V15" s="45">
        <v>0.15</v>
      </c>
      <c r="W15" s="45">
        <v>0.35</v>
      </c>
      <c r="X15" s="45">
        <v>0.5</v>
      </c>
      <c r="Y15" s="45">
        <v>0.6</v>
      </c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54"/>
    </row>
    <row r="16" spans="2:61" ht="28.5" customHeight="1">
      <c r="B16" s="112"/>
      <c r="C16" s="96"/>
      <c r="D16" s="96"/>
      <c r="E16" s="96"/>
      <c r="F16" s="105"/>
      <c r="G16" s="108"/>
      <c r="H16" s="109"/>
      <c r="I16" s="93"/>
      <c r="J16" s="93"/>
      <c r="K16" s="93"/>
      <c r="L16" s="93"/>
      <c r="M16" s="95"/>
      <c r="N16" s="61" t="s">
        <v>43</v>
      </c>
      <c r="O16" s="17" t="s">
        <v>44</v>
      </c>
      <c r="P16" s="31" t="s">
        <v>185</v>
      </c>
      <c r="Q16" s="31" t="s">
        <v>188</v>
      </c>
      <c r="R16" s="86">
        <v>0.2</v>
      </c>
      <c r="S16" s="14">
        <v>0</v>
      </c>
      <c r="T16" s="60">
        <v>0.6</v>
      </c>
      <c r="U16" s="14"/>
      <c r="V16" s="45">
        <v>0.15</v>
      </c>
      <c r="W16" s="45">
        <v>0.35</v>
      </c>
      <c r="X16" s="45">
        <v>0.5</v>
      </c>
      <c r="Y16" s="45">
        <v>0.6</v>
      </c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54"/>
    </row>
    <row r="17" spans="2:61" ht="24">
      <c r="B17" s="112"/>
      <c r="C17" s="96"/>
      <c r="D17" s="96"/>
      <c r="E17" s="96"/>
      <c r="F17" s="105"/>
      <c r="G17" s="108"/>
      <c r="H17" s="109"/>
      <c r="I17" s="93"/>
      <c r="J17" s="93"/>
      <c r="K17" s="93"/>
      <c r="L17" s="93"/>
      <c r="M17" s="95"/>
      <c r="N17" s="61" t="s">
        <v>45</v>
      </c>
      <c r="O17" s="12" t="s">
        <v>46</v>
      </c>
      <c r="P17" s="47" t="s">
        <v>186</v>
      </c>
      <c r="Q17" s="79" t="s">
        <v>188</v>
      </c>
      <c r="R17" s="32">
        <v>0.1</v>
      </c>
      <c r="S17" s="14">
        <v>0</v>
      </c>
      <c r="T17" s="14">
        <v>1</v>
      </c>
      <c r="U17" s="14"/>
      <c r="V17" s="29">
        <v>1</v>
      </c>
      <c r="W17" s="87" t="s">
        <v>249</v>
      </c>
      <c r="X17" s="69" t="s">
        <v>249</v>
      </c>
      <c r="Y17" s="69" t="s">
        <v>249</v>
      </c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54"/>
    </row>
    <row r="18" spans="2:61" ht="48">
      <c r="B18" s="112"/>
      <c r="C18" s="96"/>
      <c r="D18" s="96"/>
      <c r="E18" s="96"/>
      <c r="F18" s="105"/>
      <c r="G18" s="108"/>
      <c r="H18" s="109"/>
      <c r="I18" s="94"/>
      <c r="J18" s="94"/>
      <c r="K18" s="94"/>
      <c r="L18" s="94"/>
      <c r="M18" s="95"/>
      <c r="N18" s="61" t="s">
        <v>47</v>
      </c>
      <c r="O18" s="12" t="s">
        <v>48</v>
      </c>
      <c r="P18" s="47" t="s">
        <v>185</v>
      </c>
      <c r="Q18" s="79" t="s">
        <v>188</v>
      </c>
      <c r="R18" s="32">
        <v>0.2</v>
      </c>
      <c r="S18" s="13">
        <v>0.2</v>
      </c>
      <c r="T18" s="70">
        <v>0.7</v>
      </c>
      <c r="U18" s="14"/>
      <c r="V18" s="63">
        <v>0.4</v>
      </c>
      <c r="W18" s="65">
        <v>0.6</v>
      </c>
      <c r="X18" s="65">
        <v>0.7</v>
      </c>
      <c r="Y18" s="70">
        <v>1</v>
      </c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54"/>
    </row>
    <row r="19" spans="2:61" ht="28.5" customHeight="1">
      <c r="B19" s="112"/>
      <c r="C19" s="113" t="s">
        <v>49</v>
      </c>
      <c r="D19" s="116" t="s">
        <v>50</v>
      </c>
      <c r="E19" s="116" t="s">
        <v>51</v>
      </c>
      <c r="F19" s="95"/>
      <c r="G19" s="92">
        <v>0.5</v>
      </c>
      <c r="H19" s="92">
        <v>1</v>
      </c>
      <c r="I19" s="92">
        <v>0.6</v>
      </c>
      <c r="J19" s="92">
        <v>0.7</v>
      </c>
      <c r="K19" s="92">
        <v>0.9</v>
      </c>
      <c r="L19" s="92">
        <v>1</v>
      </c>
      <c r="M19" s="95"/>
      <c r="N19" s="96" t="s">
        <v>52</v>
      </c>
      <c r="O19" s="12" t="s">
        <v>53</v>
      </c>
      <c r="P19" s="47" t="s">
        <v>185</v>
      </c>
      <c r="Q19" s="79" t="s">
        <v>188</v>
      </c>
      <c r="R19" s="32">
        <v>0.3</v>
      </c>
      <c r="S19" s="13">
        <v>0.8</v>
      </c>
      <c r="T19" s="13">
        <v>1</v>
      </c>
      <c r="U19" s="14"/>
      <c r="V19" s="45">
        <v>0.85</v>
      </c>
      <c r="W19" s="45">
        <v>0.9</v>
      </c>
      <c r="X19" s="45">
        <v>0.95</v>
      </c>
      <c r="Y19" s="45">
        <v>1</v>
      </c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54"/>
    </row>
    <row r="20" spans="2:61" ht="37.5" customHeight="1">
      <c r="B20" s="112"/>
      <c r="C20" s="115"/>
      <c r="D20" s="117"/>
      <c r="E20" s="117"/>
      <c r="F20" s="95"/>
      <c r="G20" s="93"/>
      <c r="H20" s="93"/>
      <c r="I20" s="93"/>
      <c r="J20" s="93"/>
      <c r="K20" s="93"/>
      <c r="L20" s="93"/>
      <c r="M20" s="95"/>
      <c r="N20" s="96"/>
      <c r="O20" s="12" t="s">
        <v>54</v>
      </c>
      <c r="P20" s="47" t="s">
        <v>185</v>
      </c>
      <c r="Q20" s="79" t="s">
        <v>188</v>
      </c>
      <c r="R20" s="32">
        <v>0.1</v>
      </c>
      <c r="S20" s="14">
        <v>0</v>
      </c>
      <c r="T20" s="13">
        <v>0.5</v>
      </c>
      <c r="U20" s="14"/>
      <c r="V20" s="36">
        <v>10</v>
      </c>
      <c r="W20" s="45">
        <v>0.25</v>
      </c>
      <c r="X20" s="45">
        <v>0.4</v>
      </c>
      <c r="Y20" s="45">
        <v>0.5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54"/>
    </row>
    <row r="21" spans="2:61" ht="36">
      <c r="B21" s="112"/>
      <c r="C21" s="115"/>
      <c r="D21" s="117"/>
      <c r="E21" s="117"/>
      <c r="F21" s="95"/>
      <c r="G21" s="93"/>
      <c r="H21" s="93"/>
      <c r="I21" s="93"/>
      <c r="J21" s="93"/>
      <c r="K21" s="93"/>
      <c r="L21" s="93"/>
      <c r="M21" s="95"/>
      <c r="N21" s="61" t="s">
        <v>184</v>
      </c>
      <c r="O21" s="12" t="s">
        <v>55</v>
      </c>
      <c r="P21" s="79" t="s">
        <v>185</v>
      </c>
      <c r="Q21" s="79" t="s">
        <v>188</v>
      </c>
      <c r="R21" s="32">
        <v>0.1</v>
      </c>
      <c r="S21" s="14">
        <v>0</v>
      </c>
      <c r="T21" s="14">
        <v>2</v>
      </c>
      <c r="U21" s="14"/>
      <c r="V21" s="71">
        <v>1</v>
      </c>
      <c r="W21" s="87" t="s">
        <v>229</v>
      </c>
      <c r="X21" s="69" t="s">
        <v>250</v>
      </c>
      <c r="Y21" s="80" t="s">
        <v>267</v>
      </c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54"/>
    </row>
    <row r="22" spans="2:61" ht="36">
      <c r="B22" s="112"/>
      <c r="C22" s="115"/>
      <c r="D22" s="117"/>
      <c r="E22" s="117"/>
      <c r="F22" s="95"/>
      <c r="G22" s="93"/>
      <c r="H22" s="93"/>
      <c r="I22" s="93"/>
      <c r="J22" s="93"/>
      <c r="K22" s="93"/>
      <c r="L22" s="93"/>
      <c r="M22" s="95"/>
      <c r="N22" s="12" t="s">
        <v>56</v>
      </c>
      <c r="O22" s="12" t="s">
        <v>57</v>
      </c>
      <c r="P22" s="47" t="s">
        <v>185</v>
      </c>
      <c r="Q22" s="79" t="s">
        <v>188</v>
      </c>
      <c r="R22" s="32">
        <v>0.1</v>
      </c>
      <c r="S22" s="13">
        <v>0.5</v>
      </c>
      <c r="T22" s="13">
        <v>1</v>
      </c>
      <c r="U22" s="14"/>
      <c r="V22" s="45">
        <v>0.55</v>
      </c>
      <c r="W22" s="45">
        <v>0.65</v>
      </c>
      <c r="X22" s="45">
        <v>0.75</v>
      </c>
      <c r="Y22" s="45">
        <v>1</v>
      </c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54"/>
    </row>
    <row r="23" spans="2:61" ht="48">
      <c r="B23" s="112"/>
      <c r="C23" s="115"/>
      <c r="D23" s="117"/>
      <c r="E23" s="117"/>
      <c r="F23" s="95"/>
      <c r="G23" s="93"/>
      <c r="H23" s="93"/>
      <c r="I23" s="93"/>
      <c r="J23" s="93"/>
      <c r="K23" s="93"/>
      <c r="L23" s="93"/>
      <c r="M23" s="95"/>
      <c r="N23" s="12" t="s">
        <v>58</v>
      </c>
      <c r="O23" s="12" t="s">
        <v>59</v>
      </c>
      <c r="P23" s="47" t="s">
        <v>185</v>
      </c>
      <c r="Q23" s="79" t="s">
        <v>188</v>
      </c>
      <c r="R23" s="32">
        <v>0.3</v>
      </c>
      <c r="S23" s="13">
        <v>0.48</v>
      </c>
      <c r="T23" s="13">
        <v>0.8</v>
      </c>
      <c r="U23" s="14"/>
      <c r="V23" s="45">
        <v>0.53</v>
      </c>
      <c r="W23" s="45">
        <v>0.6</v>
      </c>
      <c r="X23" s="45">
        <v>0.7</v>
      </c>
      <c r="Y23" s="45">
        <v>0.8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54"/>
    </row>
    <row r="24" spans="2:61" ht="42.75" customHeight="1">
      <c r="B24" s="112"/>
      <c r="C24" s="115"/>
      <c r="D24" s="117"/>
      <c r="E24" s="117"/>
      <c r="F24" s="95"/>
      <c r="G24" s="93"/>
      <c r="H24" s="93"/>
      <c r="I24" s="93"/>
      <c r="J24" s="93"/>
      <c r="K24" s="93"/>
      <c r="L24" s="93"/>
      <c r="M24" s="95"/>
      <c r="N24" s="12" t="s">
        <v>60</v>
      </c>
      <c r="O24" s="12" t="s">
        <v>61</v>
      </c>
      <c r="P24" s="47" t="s">
        <v>185</v>
      </c>
      <c r="Q24" s="79" t="s">
        <v>188</v>
      </c>
      <c r="R24" s="32">
        <v>0.2</v>
      </c>
      <c r="S24" s="13">
        <v>0.53</v>
      </c>
      <c r="T24" s="13">
        <v>1</v>
      </c>
      <c r="U24" s="14"/>
      <c r="V24" s="45">
        <v>0.65</v>
      </c>
      <c r="W24" s="45">
        <v>0.75</v>
      </c>
      <c r="X24" s="45">
        <v>0.85</v>
      </c>
      <c r="Y24" s="45">
        <v>1</v>
      </c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54"/>
    </row>
    <row r="25" spans="2:61" ht="36">
      <c r="B25" s="112"/>
      <c r="C25" s="114"/>
      <c r="D25" s="118"/>
      <c r="E25" s="118"/>
      <c r="F25" s="95"/>
      <c r="G25" s="94"/>
      <c r="H25" s="94"/>
      <c r="I25" s="94"/>
      <c r="J25" s="94"/>
      <c r="K25" s="94"/>
      <c r="L25" s="94"/>
      <c r="M25" s="95"/>
      <c r="N25" s="12" t="s">
        <v>62</v>
      </c>
      <c r="O25" s="12" t="s">
        <v>63</v>
      </c>
      <c r="P25" s="47" t="s">
        <v>185</v>
      </c>
      <c r="Q25" s="79" t="s">
        <v>188</v>
      </c>
      <c r="R25" s="32">
        <v>0.1</v>
      </c>
      <c r="S25" s="14">
        <v>0</v>
      </c>
      <c r="T25" s="13">
        <v>1</v>
      </c>
      <c r="U25" s="14"/>
      <c r="V25" s="45">
        <v>0.1</v>
      </c>
      <c r="W25" s="45">
        <v>0.5</v>
      </c>
      <c r="X25" s="45">
        <v>0.75</v>
      </c>
      <c r="Y25" s="45">
        <v>1</v>
      </c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54"/>
    </row>
    <row r="26" spans="2:61" ht="93" customHeight="1">
      <c r="B26" s="112"/>
      <c r="C26" s="96" t="s">
        <v>64</v>
      </c>
      <c r="D26" s="96" t="s">
        <v>65</v>
      </c>
      <c r="E26" s="97" t="s">
        <v>193</v>
      </c>
      <c r="F26" s="97" t="s">
        <v>194</v>
      </c>
      <c r="G26" s="97" t="s">
        <v>266</v>
      </c>
      <c r="H26" s="97" t="s">
        <v>266</v>
      </c>
      <c r="I26" s="97" t="s">
        <v>266</v>
      </c>
      <c r="J26" s="97" t="s">
        <v>266</v>
      </c>
      <c r="K26" s="97" t="s">
        <v>266</v>
      </c>
      <c r="L26" s="97" t="s">
        <v>266</v>
      </c>
      <c r="M26" s="97" t="s">
        <v>66</v>
      </c>
      <c r="N26" s="12" t="s">
        <v>67</v>
      </c>
      <c r="O26" s="12" t="s">
        <v>68</v>
      </c>
      <c r="P26" s="27" t="s">
        <v>185</v>
      </c>
      <c r="Q26" s="79" t="s">
        <v>195</v>
      </c>
      <c r="R26" s="32">
        <v>0.3</v>
      </c>
      <c r="S26" s="14" t="s">
        <v>108</v>
      </c>
      <c r="T26" s="14" t="s">
        <v>109</v>
      </c>
      <c r="U26" s="14"/>
      <c r="V26" s="47" t="s">
        <v>189</v>
      </c>
      <c r="W26" s="88" t="s">
        <v>190</v>
      </c>
      <c r="X26" s="37" t="s">
        <v>109</v>
      </c>
      <c r="Y26" s="37" t="s">
        <v>109</v>
      </c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5" t="s">
        <v>244</v>
      </c>
    </row>
    <row r="27" spans="2:61" ht="80.25" customHeight="1">
      <c r="B27" s="112"/>
      <c r="C27" s="96"/>
      <c r="D27" s="96"/>
      <c r="E27" s="98"/>
      <c r="F27" s="98"/>
      <c r="G27" s="98"/>
      <c r="H27" s="98"/>
      <c r="I27" s="98"/>
      <c r="J27" s="98"/>
      <c r="K27" s="98"/>
      <c r="L27" s="98"/>
      <c r="M27" s="98"/>
      <c r="N27" s="12" t="s">
        <v>69</v>
      </c>
      <c r="O27" s="12" t="s">
        <v>70</v>
      </c>
      <c r="P27" s="27" t="s">
        <v>185</v>
      </c>
      <c r="Q27" s="79" t="s">
        <v>188</v>
      </c>
      <c r="R27" s="32">
        <v>0.3</v>
      </c>
      <c r="S27" s="14" t="s">
        <v>110</v>
      </c>
      <c r="T27" s="14" t="s">
        <v>111</v>
      </c>
      <c r="U27" s="14"/>
      <c r="V27" s="47" t="s">
        <v>110</v>
      </c>
      <c r="W27" s="88" t="s">
        <v>191</v>
      </c>
      <c r="X27" s="37" t="s">
        <v>192</v>
      </c>
      <c r="Y27" s="37" t="s">
        <v>111</v>
      </c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5"/>
    </row>
    <row r="28" spans="2:61" ht="48">
      <c r="B28" s="112"/>
      <c r="C28" s="96"/>
      <c r="D28" s="96"/>
      <c r="E28" s="98"/>
      <c r="F28" s="98"/>
      <c r="G28" s="98"/>
      <c r="H28" s="98"/>
      <c r="I28" s="98"/>
      <c r="J28" s="98"/>
      <c r="K28" s="98"/>
      <c r="L28" s="98"/>
      <c r="M28" s="98"/>
      <c r="N28" s="12" t="s">
        <v>71</v>
      </c>
      <c r="O28" s="12" t="s">
        <v>72</v>
      </c>
      <c r="P28" s="27" t="s">
        <v>186</v>
      </c>
      <c r="Q28" s="79" t="s">
        <v>188</v>
      </c>
      <c r="R28" s="32">
        <v>0.1</v>
      </c>
      <c r="S28" s="14">
        <v>64</v>
      </c>
      <c r="T28" s="14">
        <v>64</v>
      </c>
      <c r="U28" s="14" t="s">
        <v>66</v>
      </c>
      <c r="V28" s="32">
        <v>64</v>
      </c>
      <c r="W28" s="39">
        <v>64</v>
      </c>
      <c r="X28" s="39">
        <v>64</v>
      </c>
      <c r="Y28" s="39">
        <v>64</v>
      </c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5"/>
    </row>
    <row r="29" spans="2:61" ht="72">
      <c r="B29" s="112"/>
      <c r="C29" s="96"/>
      <c r="D29" s="96"/>
      <c r="E29" s="98"/>
      <c r="F29" s="98"/>
      <c r="G29" s="98"/>
      <c r="H29" s="98"/>
      <c r="I29" s="98"/>
      <c r="J29" s="98"/>
      <c r="K29" s="98"/>
      <c r="L29" s="98"/>
      <c r="M29" s="98"/>
      <c r="N29" s="12" t="s">
        <v>73</v>
      </c>
      <c r="O29" s="12" t="s">
        <v>74</v>
      </c>
      <c r="P29" s="27" t="s">
        <v>186</v>
      </c>
      <c r="Q29" s="79" t="s">
        <v>188</v>
      </c>
      <c r="R29" s="32">
        <v>0.1</v>
      </c>
      <c r="S29" s="18"/>
      <c r="T29" s="14">
        <v>64</v>
      </c>
      <c r="U29" s="14" t="s">
        <v>66</v>
      </c>
      <c r="V29" s="32">
        <v>64</v>
      </c>
      <c r="W29" s="39">
        <v>64</v>
      </c>
      <c r="X29" s="39">
        <v>64</v>
      </c>
      <c r="Y29" s="39">
        <v>64</v>
      </c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5"/>
    </row>
    <row r="30" spans="2:61" ht="48">
      <c r="B30" s="112"/>
      <c r="C30" s="96"/>
      <c r="D30" s="96"/>
      <c r="E30" s="98"/>
      <c r="F30" s="98"/>
      <c r="G30" s="98"/>
      <c r="H30" s="98"/>
      <c r="I30" s="98"/>
      <c r="J30" s="98"/>
      <c r="K30" s="98"/>
      <c r="L30" s="98"/>
      <c r="M30" s="98"/>
      <c r="N30" s="12" t="s">
        <v>75</v>
      </c>
      <c r="O30" s="12" t="s">
        <v>76</v>
      </c>
      <c r="P30" s="27" t="s">
        <v>186</v>
      </c>
      <c r="Q30" s="27" t="s">
        <v>187</v>
      </c>
      <c r="R30" s="32">
        <v>0.1</v>
      </c>
      <c r="S30" s="14">
        <v>68</v>
      </c>
      <c r="T30" s="19">
        <v>68</v>
      </c>
      <c r="U30" s="14" t="s">
        <v>66</v>
      </c>
      <c r="V30" s="32">
        <v>68</v>
      </c>
      <c r="W30" s="39">
        <v>68</v>
      </c>
      <c r="X30" s="39">
        <v>68</v>
      </c>
      <c r="Y30" s="39">
        <v>68</v>
      </c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5"/>
    </row>
    <row r="31" spans="2:61" ht="60">
      <c r="B31" s="112"/>
      <c r="C31" s="96"/>
      <c r="D31" s="96"/>
      <c r="E31" s="99"/>
      <c r="F31" s="99"/>
      <c r="G31" s="99"/>
      <c r="H31" s="99"/>
      <c r="I31" s="99"/>
      <c r="J31" s="99"/>
      <c r="K31" s="99"/>
      <c r="L31" s="99"/>
      <c r="M31" s="99"/>
      <c r="N31" s="12" t="s">
        <v>77</v>
      </c>
      <c r="O31" s="12" t="s">
        <v>78</v>
      </c>
      <c r="P31" s="27" t="s">
        <v>186</v>
      </c>
      <c r="Q31" s="79" t="s">
        <v>188</v>
      </c>
      <c r="R31" s="32">
        <v>0.1</v>
      </c>
      <c r="S31" s="14">
        <v>64</v>
      </c>
      <c r="T31" s="14">
        <v>64</v>
      </c>
      <c r="U31" s="14" t="s">
        <v>66</v>
      </c>
      <c r="V31" s="32">
        <v>64</v>
      </c>
      <c r="W31" s="39">
        <v>64</v>
      </c>
      <c r="X31" s="39">
        <v>64</v>
      </c>
      <c r="Y31" s="39">
        <v>64</v>
      </c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5"/>
    </row>
    <row r="32" spans="2:61" ht="48">
      <c r="B32" s="110" t="s">
        <v>79</v>
      </c>
      <c r="C32" s="111" t="s">
        <v>80</v>
      </c>
      <c r="D32" s="111" t="s">
        <v>81</v>
      </c>
      <c r="E32" s="111" t="s">
        <v>82</v>
      </c>
      <c r="F32" s="95"/>
      <c r="G32" s="109">
        <v>0.5</v>
      </c>
      <c r="H32" s="109">
        <v>0.7</v>
      </c>
      <c r="I32" s="92">
        <v>0.6</v>
      </c>
      <c r="J32" s="92">
        <v>0.7</v>
      </c>
      <c r="K32" s="92">
        <v>0.7</v>
      </c>
      <c r="L32" s="92">
        <v>0.7</v>
      </c>
      <c r="M32" s="95"/>
      <c r="N32" s="61" t="s">
        <v>83</v>
      </c>
      <c r="O32" s="12" t="s">
        <v>84</v>
      </c>
      <c r="P32" s="79" t="s">
        <v>186</v>
      </c>
      <c r="Q32" s="79" t="s">
        <v>188</v>
      </c>
      <c r="R32" s="32">
        <v>0.1</v>
      </c>
      <c r="S32" s="13">
        <v>0</v>
      </c>
      <c r="T32" s="13">
        <v>1</v>
      </c>
      <c r="U32" s="14"/>
      <c r="V32" s="63">
        <v>1</v>
      </c>
      <c r="W32" s="65">
        <v>1</v>
      </c>
      <c r="X32" s="65">
        <v>1</v>
      </c>
      <c r="Y32" s="65">
        <v>1</v>
      </c>
      <c r="Z32" s="121">
        <v>930</v>
      </c>
      <c r="AA32" s="121">
        <v>930</v>
      </c>
      <c r="AB32" s="121">
        <v>0</v>
      </c>
      <c r="AC32" s="121">
        <v>0</v>
      </c>
      <c r="AD32" s="121">
        <v>0</v>
      </c>
      <c r="AE32" s="121">
        <v>0</v>
      </c>
      <c r="AF32" s="121">
        <v>0</v>
      </c>
      <c r="AG32" s="121">
        <v>225</v>
      </c>
      <c r="AH32" s="121">
        <v>225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v>230</v>
      </c>
      <c r="AO32" s="121">
        <v>230</v>
      </c>
      <c r="AP32" s="121">
        <v>0</v>
      </c>
      <c r="AQ32" s="121">
        <v>0</v>
      </c>
      <c r="AR32" s="121">
        <v>0</v>
      </c>
      <c r="AS32" s="121">
        <v>0</v>
      </c>
      <c r="AT32" s="121">
        <v>0</v>
      </c>
      <c r="AU32" s="121">
        <v>235</v>
      </c>
      <c r="AV32" s="121">
        <v>235</v>
      </c>
      <c r="AW32" s="121">
        <v>0</v>
      </c>
      <c r="AX32" s="121">
        <v>0</v>
      </c>
      <c r="AY32" s="121">
        <v>0</v>
      </c>
      <c r="AZ32" s="121">
        <v>0</v>
      </c>
      <c r="BA32" s="121">
        <v>0</v>
      </c>
      <c r="BB32" s="121">
        <v>240</v>
      </c>
      <c r="BC32" s="121">
        <v>240</v>
      </c>
      <c r="BD32" s="121">
        <v>0</v>
      </c>
      <c r="BE32" s="121">
        <v>0</v>
      </c>
      <c r="BF32" s="121">
        <v>0</v>
      </c>
      <c r="BG32" s="121">
        <v>0</v>
      </c>
      <c r="BH32" s="121">
        <v>0</v>
      </c>
      <c r="BI32" s="121"/>
    </row>
    <row r="33" spans="2:61" ht="36">
      <c r="B33" s="110"/>
      <c r="C33" s="111"/>
      <c r="D33" s="111"/>
      <c r="E33" s="111"/>
      <c r="F33" s="95"/>
      <c r="G33" s="109"/>
      <c r="H33" s="109"/>
      <c r="I33" s="93"/>
      <c r="J33" s="93"/>
      <c r="K33" s="93"/>
      <c r="L33" s="93"/>
      <c r="M33" s="95"/>
      <c r="N33" s="61" t="s">
        <v>85</v>
      </c>
      <c r="O33" s="12" t="s">
        <v>86</v>
      </c>
      <c r="P33" s="79" t="s">
        <v>185</v>
      </c>
      <c r="Q33" s="32" t="s">
        <v>188</v>
      </c>
      <c r="R33" s="32">
        <v>0.1</v>
      </c>
      <c r="S33" s="13">
        <v>0.5</v>
      </c>
      <c r="T33" s="13">
        <v>1</v>
      </c>
      <c r="U33" s="14"/>
      <c r="V33" s="40">
        <v>0.6</v>
      </c>
      <c r="W33" s="65">
        <v>0.8</v>
      </c>
      <c r="X33" s="65">
        <v>1</v>
      </c>
      <c r="Y33" s="65">
        <v>1</v>
      </c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</row>
    <row r="34" spans="2:61" ht="36">
      <c r="B34" s="110"/>
      <c r="C34" s="111"/>
      <c r="D34" s="111"/>
      <c r="E34" s="111"/>
      <c r="F34" s="95"/>
      <c r="G34" s="109"/>
      <c r="H34" s="109"/>
      <c r="I34" s="93"/>
      <c r="J34" s="93"/>
      <c r="K34" s="93"/>
      <c r="L34" s="93"/>
      <c r="M34" s="95"/>
      <c r="N34" s="61" t="s">
        <v>87</v>
      </c>
      <c r="O34" s="12" t="s">
        <v>88</v>
      </c>
      <c r="P34" s="79" t="s">
        <v>185</v>
      </c>
      <c r="Q34" s="32" t="s">
        <v>188</v>
      </c>
      <c r="R34" s="32">
        <v>0.1</v>
      </c>
      <c r="S34" s="14"/>
      <c r="T34" s="13">
        <v>1</v>
      </c>
      <c r="U34" s="14"/>
      <c r="V34" s="29">
        <v>0</v>
      </c>
      <c r="W34" s="39">
        <v>100</v>
      </c>
      <c r="X34" s="39">
        <v>100</v>
      </c>
      <c r="Y34" s="81">
        <v>1</v>
      </c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</row>
    <row r="35" spans="2:61" ht="24">
      <c r="B35" s="110"/>
      <c r="C35" s="111"/>
      <c r="D35" s="111"/>
      <c r="E35" s="111"/>
      <c r="F35" s="95"/>
      <c r="G35" s="109"/>
      <c r="H35" s="109"/>
      <c r="I35" s="93"/>
      <c r="J35" s="93"/>
      <c r="K35" s="93"/>
      <c r="L35" s="93"/>
      <c r="M35" s="95"/>
      <c r="N35" s="61" t="s">
        <v>89</v>
      </c>
      <c r="O35" s="12" t="s">
        <v>88</v>
      </c>
      <c r="P35" s="79" t="s">
        <v>185</v>
      </c>
      <c r="Q35" s="79" t="s">
        <v>188</v>
      </c>
      <c r="R35" s="32">
        <v>0.1</v>
      </c>
      <c r="S35" s="14"/>
      <c r="T35" s="13">
        <v>1</v>
      </c>
      <c r="U35" s="14"/>
      <c r="V35" s="29">
        <v>0</v>
      </c>
      <c r="W35" s="39">
        <v>100</v>
      </c>
      <c r="X35" s="39">
        <v>100</v>
      </c>
      <c r="Y35" s="39">
        <v>100</v>
      </c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</row>
    <row r="36" spans="2:61" ht="36">
      <c r="B36" s="110"/>
      <c r="C36" s="111"/>
      <c r="D36" s="111"/>
      <c r="E36" s="111"/>
      <c r="F36" s="95"/>
      <c r="G36" s="109"/>
      <c r="H36" s="109"/>
      <c r="I36" s="93"/>
      <c r="J36" s="93"/>
      <c r="K36" s="93"/>
      <c r="L36" s="93"/>
      <c r="M36" s="95"/>
      <c r="N36" s="62" t="s">
        <v>90</v>
      </c>
      <c r="O36" s="12" t="s">
        <v>91</v>
      </c>
      <c r="P36" s="59" t="s">
        <v>185</v>
      </c>
      <c r="Q36" s="79" t="s">
        <v>188</v>
      </c>
      <c r="R36" s="32">
        <v>0.1</v>
      </c>
      <c r="S36" s="14">
        <v>0</v>
      </c>
      <c r="T36" s="14">
        <v>100</v>
      </c>
      <c r="U36" s="14"/>
      <c r="V36" s="32">
        <v>30</v>
      </c>
      <c r="W36" s="39">
        <v>45</v>
      </c>
      <c r="X36" s="39">
        <v>75</v>
      </c>
      <c r="Y36" s="39">
        <v>100</v>
      </c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</row>
    <row r="37" spans="2:61" ht="36">
      <c r="B37" s="110"/>
      <c r="C37" s="111"/>
      <c r="D37" s="111"/>
      <c r="E37" s="111"/>
      <c r="F37" s="95"/>
      <c r="G37" s="109"/>
      <c r="H37" s="109"/>
      <c r="I37" s="94"/>
      <c r="J37" s="94"/>
      <c r="K37" s="94"/>
      <c r="L37" s="94"/>
      <c r="M37" s="95"/>
      <c r="N37" s="61" t="s">
        <v>92</v>
      </c>
      <c r="O37" s="12" t="s">
        <v>93</v>
      </c>
      <c r="P37" s="79" t="s">
        <v>185</v>
      </c>
      <c r="Q37" s="79" t="s">
        <v>188</v>
      </c>
      <c r="R37" s="32">
        <v>0.1</v>
      </c>
      <c r="S37" s="14">
        <v>3</v>
      </c>
      <c r="T37" s="14">
        <v>8</v>
      </c>
      <c r="U37" s="14"/>
      <c r="V37" s="32" t="s">
        <v>245</v>
      </c>
      <c r="W37" s="87" t="s">
        <v>246</v>
      </c>
      <c r="X37" s="64" t="s">
        <v>247</v>
      </c>
      <c r="Y37" s="64" t="s">
        <v>248</v>
      </c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</row>
    <row r="38" spans="2:61" ht="25.5" customHeight="1">
      <c r="B38" s="112" t="s">
        <v>94</v>
      </c>
      <c r="C38" s="96" t="s">
        <v>95</v>
      </c>
      <c r="D38" s="96" t="s">
        <v>96</v>
      </c>
      <c r="E38" s="96" t="s">
        <v>97</v>
      </c>
      <c r="F38" s="105" t="s">
        <v>25</v>
      </c>
      <c r="G38" s="105" t="s">
        <v>98</v>
      </c>
      <c r="H38" s="95" t="s">
        <v>99</v>
      </c>
      <c r="I38" s="119">
        <v>0.15</v>
      </c>
      <c r="J38" s="119">
        <v>0.155</v>
      </c>
      <c r="K38" s="119">
        <v>0.165</v>
      </c>
      <c r="L38" s="95" t="s">
        <v>99</v>
      </c>
      <c r="M38" s="95" t="s">
        <v>66</v>
      </c>
      <c r="N38" s="12" t="s">
        <v>100</v>
      </c>
      <c r="O38" s="12" t="s">
        <v>101</v>
      </c>
      <c r="P38" s="44" t="s">
        <v>185</v>
      </c>
      <c r="Q38" s="79" t="s">
        <v>188</v>
      </c>
      <c r="R38" s="32">
        <v>0.4</v>
      </c>
      <c r="S38" s="14" t="s">
        <v>102</v>
      </c>
      <c r="T38" s="13">
        <v>0.77</v>
      </c>
      <c r="U38" s="44" t="s">
        <v>66</v>
      </c>
      <c r="V38" s="40">
        <v>0.74</v>
      </c>
      <c r="W38" s="42">
        <v>0.75</v>
      </c>
      <c r="X38" s="42">
        <v>0.76</v>
      </c>
      <c r="Y38" s="43">
        <v>0.77</v>
      </c>
      <c r="Z38" s="121">
        <v>124547</v>
      </c>
      <c r="AA38" s="121">
        <v>55584</v>
      </c>
      <c r="AB38" s="121">
        <v>0</v>
      </c>
      <c r="AC38" s="121">
        <v>68963</v>
      </c>
      <c r="AD38" s="121">
        <v>0</v>
      </c>
      <c r="AE38" s="121">
        <v>0</v>
      </c>
      <c r="AF38" s="121">
        <v>0</v>
      </c>
      <c r="AG38" s="121">
        <v>29998</v>
      </c>
      <c r="AH38" s="121">
        <v>13485</v>
      </c>
      <c r="AI38" s="121">
        <v>0</v>
      </c>
      <c r="AJ38" s="121">
        <v>16513</v>
      </c>
      <c r="AK38" s="121">
        <v>0</v>
      </c>
      <c r="AL38" s="121">
        <v>0</v>
      </c>
      <c r="AM38" s="121">
        <v>0</v>
      </c>
      <c r="AN38" s="121">
        <v>30739</v>
      </c>
      <c r="AO38" s="121">
        <v>13751</v>
      </c>
      <c r="AP38" s="121">
        <v>0</v>
      </c>
      <c r="AQ38" s="121">
        <v>16988</v>
      </c>
      <c r="AR38" s="121">
        <v>0</v>
      </c>
      <c r="AS38" s="121">
        <v>0</v>
      </c>
      <c r="AT38" s="121">
        <v>0</v>
      </c>
      <c r="AU38" s="121">
        <v>31507</v>
      </c>
      <c r="AV38" s="121">
        <v>14029</v>
      </c>
      <c r="AW38" s="121">
        <v>0</v>
      </c>
      <c r="AX38" s="121">
        <v>17478</v>
      </c>
      <c r="AY38" s="121">
        <v>0</v>
      </c>
      <c r="AZ38" s="121">
        <v>0</v>
      </c>
      <c r="BA38" s="121">
        <v>0</v>
      </c>
      <c r="BB38" s="121">
        <v>32303</v>
      </c>
      <c r="BC38" s="121">
        <v>14319</v>
      </c>
      <c r="BD38" s="121">
        <v>0</v>
      </c>
      <c r="BE38" s="121">
        <v>17984</v>
      </c>
      <c r="BF38" s="121">
        <v>0</v>
      </c>
      <c r="BG38" s="121">
        <v>0</v>
      </c>
      <c r="BH38" s="121">
        <v>0</v>
      </c>
      <c r="BI38" s="121" t="s">
        <v>232</v>
      </c>
    </row>
    <row r="39" spans="2:61" ht="36">
      <c r="B39" s="112"/>
      <c r="C39" s="96"/>
      <c r="D39" s="96"/>
      <c r="E39" s="96"/>
      <c r="F39" s="105"/>
      <c r="G39" s="105"/>
      <c r="H39" s="95"/>
      <c r="I39" s="95"/>
      <c r="J39" s="95"/>
      <c r="K39" s="95"/>
      <c r="L39" s="95"/>
      <c r="M39" s="95"/>
      <c r="N39" s="12" t="s">
        <v>103</v>
      </c>
      <c r="O39" s="12" t="s">
        <v>104</v>
      </c>
      <c r="P39" s="44" t="s">
        <v>186</v>
      </c>
      <c r="Q39" s="79" t="s">
        <v>188</v>
      </c>
      <c r="R39" s="32">
        <v>0.2</v>
      </c>
      <c r="S39" s="14" t="s">
        <v>105</v>
      </c>
      <c r="T39" s="13">
        <v>0.55</v>
      </c>
      <c r="U39" s="41" t="s">
        <v>66</v>
      </c>
      <c r="V39" s="43">
        <v>0.55</v>
      </c>
      <c r="W39" s="43">
        <v>0.55</v>
      </c>
      <c r="X39" s="43">
        <v>0.55</v>
      </c>
      <c r="Y39" s="43">
        <v>0.55</v>
      </c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</row>
    <row r="40" spans="2:61" ht="36">
      <c r="B40" s="112"/>
      <c r="C40" s="96"/>
      <c r="D40" s="96"/>
      <c r="E40" s="96"/>
      <c r="F40" s="105"/>
      <c r="G40" s="105"/>
      <c r="H40" s="95"/>
      <c r="I40" s="95"/>
      <c r="J40" s="95"/>
      <c r="K40" s="95"/>
      <c r="L40" s="95"/>
      <c r="M40" s="95"/>
      <c r="N40" s="12" t="s">
        <v>106</v>
      </c>
      <c r="O40" s="12" t="s">
        <v>107</v>
      </c>
      <c r="P40" s="44" t="s">
        <v>186</v>
      </c>
      <c r="Q40" s="79" t="s">
        <v>188</v>
      </c>
      <c r="R40" s="32">
        <v>0.2</v>
      </c>
      <c r="S40" s="13">
        <v>1</v>
      </c>
      <c r="T40" s="13">
        <v>1</v>
      </c>
      <c r="U40" s="44" t="s">
        <v>66</v>
      </c>
      <c r="V40" s="43">
        <v>1</v>
      </c>
      <c r="W40" s="43">
        <v>1</v>
      </c>
      <c r="X40" s="43">
        <v>1</v>
      </c>
      <c r="Y40" s="43">
        <v>1</v>
      </c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</row>
    <row r="41" spans="2:61" ht="15">
      <c r="B41" s="20"/>
      <c r="C41" s="21"/>
      <c r="D41" s="21"/>
      <c r="E41" s="21"/>
      <c r="F41" s="20"/>
      <c r="G41" s="20"/>
      <c r="H41" s="20"/>
      <c r="I41" s="20"/>
      <c r="J41" s="20"/>
      <c r="K41" s="20"/>
      <c r="L41" s="20"/>
      <c r="M41" s="20"/>
      <c r="N41" s="21"/>
      <c r="O41" s="21"/>
      <c r="P41" s="20"/>
      <c r="Q41" s="20">
        <f>SUM(R32:R37)</f>
        <v>0.6</v>
      </c>
      <c r="R41" s="20">
        <f>SUM(R10:R40)</f>
        <v>5.499999999999998</v>
      </c>
      <c r="S41" s="20"/>
      <c r="T41" s="20"/>
      <c r="U41" s="20"/>
      <c r="V41" s="30"/>
      <c r="W41" s="20"/>
      <c r="X41" s="20"/>
      <c r="Y41" s="20"/>
      <c r="Z41" s="22">
        <f>SUM(Z10:Z40)</f>
        <v>131507</v>
      </c>
      <c r="AA41" s="22">
        <f aca="true" t="shared" si="0" ref="AA41:BH41">SUM(AA10:AA40)</f>
        <v>62544</v>
      </c>
      <c r="AB41" s="22">
        <f t="shared" si="0"/>
        <v>0</v>
      </c>
      <c r="AC41" s="22">
        <f t="shared" si="0"/>
        <v>68963</v>
      </c>
      <c r="AD41" s="22">
        <f t="shared" si="0"/>
        <v>0</v>
      </c>
      <c r="AE41" s="22">
        <f t="shared" si="0"/>
        <v>0</v>
      </c>
      <c r="AF41" s="22">
        <f t="shared" si="0"/>
        <v>0</v>
      </c>
      <c r="AG41" s="22">
        <f t="shared" si="0"/>
        <v>31723</v>
      </c>
      <c r="AH41" s="22">
        <f t="shared" si="0"/>
        <v>15210</v>
      </c>
      <c r="AI41" s="22">
        <f t="shared" si="0"/>
        <v>0</v>
      </c>
      <c r="AJ41" s="22">
        <f t="shared" si="0"/>
        <v>16513</v>
      </c>
      <c r="AK41" s="22">
        <f t="shared" si="0"/>
        <v>0</v>
      </c>
      <c r="AL41" s="22">
        <f t="shared" si="0"/>
        <v>0</v>
      </c>
      <c r="AM41" s="22">
        <f t="shared" si="0"/>
        <v>0</v>
      </c>
      <c r="AN41" s="22">
        <f t="shared" si="0"/>
        <v>32469</v>
      </c>
      <c r="AO41" s="22">
        <f t="shared" si="0"/>
        <v>15481</v>
      </c>
      <c r="AP41" s="22">
        <f t="shared" si="0"/>
        <v>0</v>
      </c>
      <c r="AQ41" s="22">
        <f t="shared" si="0"/>
        <v>16988</v>
      </c>
      <c r="AR41" s="22">
        <f t="shared" si="0"/>
        <v>0</v>
      </c>
      <c r="AS41" s="22">
        <f t="shared" si="0"/>
        <v>0</v>
      </c>
      <c r="AT41" s="22">
        <f t="shared" si="0"/>
        <v>0</v>
      </c>
      <c r="AU41" s="22">
        <f t="shared" si="0"/>
        <v>33252</v>
      </c>
      <c r="AV41" s="22">
        <f t="shared" si="0"/>
        <v>15774</v>
      </c>
      <c r="AW41" s="22">
        <f t="shared" si="0"/>
        <v>0</v>
      </c>
      <c r="AX41" s="22">
        <f t="shared" si="0"/>
        <v>17478</v>
      </c>
      <c r="AY41" s="22">
        <f t="shared" si="0"/>
        <v>0</v>
      </c>
      <c r="AZ41" s="22">
        <f t="shared" si="0"/>
        <v>0</v>
      </c>
      <c r="BA41" s="22">
        <f t="shared" si="0"/>
        <v>0</v>
      </c>
      <c r="BB41" s="22">
        <f t="shared" si="0"/>
        <v>34063</v>
      </c>
      <c r="BC41" s="22">
        <f t="shared" si="0"/>
        <v>16079</v>
      </c>
      <c r="BD41" s="22">
        <f t="shared" si="0"/>
        <v>0</v>
      </c>
      <c r="BE41" s="22">
        <f t="shared" si="0"/>
        <v>17984</v>
      </c>
      <c r="BF41" s="22">
        <f t="shared" si="0"/>
        <v>0</v>
      </c>
      <c r="BG41" s="22">
        <f t="shared" si="0"/>
        <v>0</v>
      </c>
      <c r="BH41" s="22">
        <f t="shared" si="0"/>
        <v>0</v>
      </c>
      <c r="BI41" s="22"/>
    </row>
    <row r="42" ht="15">
      <c r="R42" s="72"/>
    </row>
    <row r="43" spans="4:48" ht="15">
      <c r="D43" s="3" t="s">
        <v>238</v>
      </c>
      <c r="E43" s="1">
        <v>7</v>
      </c>
      <c r="F43" s="48"/>
      <c r="R43" s="56">
        <v>5.6</v>
      </c>
      <c r="AC43" s="89" t="s">
        <v>251</v>
      </c>
      <c r="AD43" s="89"/>
      <c r="AV43" s="9">
        <f>SUM(AV41:AX41)</f>
        <v>33252</v>
      </c>
    </row>
    <row r="44" spans="4:48" ht="15">
      <c r="D44" s="3" t="s">
        <v>239</v>
      </c>
      <c r="E44" s="1">
        <v>31</v>
      </c>
      <c r="F44" s="48"/>
      <c r="AC44" s="73" t="s">
        <v>252</v>
      </c>
      <c r="AD44" s="74">
        <f>+Z41+'FOR. PARTICIPACION CIUDADANA'!Z23</f>
        <v>134327</v>
      </c>
      <c r="AV44" s="9">
        <f>+AU41-AV43</f>
        <v>0</v>
      </c>
    </row>
    <row r="45" spans="29:30" ht="15">
      <c r="AC45" s="75" t="s">
        <v>253</v>
      </c>
      <c r="AD45" s="76">
        <f>+AA41+'FOR. PARTICIPACION CIUDADANA'!AA23</f>
        <v>64764</v>
      </c>
    </row>
    <row r="46" spans="29:30" ht="15">
      <c r="AC46" s="75" t="s">
        <v>254</v>
      </c>
      <c r="AD46" s="76">
        <f>+AB42+'[1]NARIÑO RECREATIVO'!AB28</f>
        <v>0</v>
      </c>
    </row>
    <row r="47" spans="29:30" ht="15">
      <c r="AC47" s="75" t="s">
        <v>255</v>
      </c>
      <c r="AD47" s="76">
        <f>+AB43+'[1]NARIÑO RECREATIVO'!AB29</f>
        <v>0</v>
      </c>
    </row>
    <row r="48" spans="29:30" ht="15">
      <c r="AC48" s="75" t="s">
        <v>256</v>
      </c>
      <c r="AD48" s="76">
        <f>+AB44+'[1]NARIÑO RECREATIVO'!AB30</f>
        <v>0</v>
      </c>
    </row>
    <row r="49" spans="29:30" ht="15">
      <c r="AC49" s="75" t="s">
        <v>258</v>
      </c>
      <c r="AD49" s="76">
        <f>+AC41+'FOR. PARTICIPACION CIUDADANA'!AC23</f>
        <v>68963</v>
      </c>
    </row>
    <row r="50" spans="29:30" ht="15">
      <c r="AC50" s="75" t="s">
        <v>259</v>
      </c>
      <c r="AD50" s="76">
        <f>+AB46+'[1]NARIÑO RECREATIVO'!AB32</f>
        <v>0</v>
      </c>
    </row>
    <row r="51" spans="29:30" ht="15">
      <c r="AC51" s="75" t="s">
        <v>260</v>
      </c>
      <c r="AD51" s="76">
        <f>+AB47+'[1]NARIÑO RECREATIVO'!AB33</f>
        <v>0</v>
      </c>
    </row>
    <row r="52" spans="29:30" ht="15">
      <c r="AC52" s="75" t="s">
        <v>261</v>
      </c>
      <c r="AD52" s="76">
        <f>+AE41+'FOR. PARTICIPACION CIUDADANA'!AE23</f>
        <v>600</v>
      </c>
    </row>
    <row r="53" spans="29:30" ht="15">
      <c r="AC53" s="75"/>
      <c r="AD53" s="76">
        <f>SUM(AD45:AD52)</f>
        <v>134327</v>
      </c>
    </row>
    <row r="54" spans="29:30" ht="15">
      <c r="AC54" s="89" t="s">
        <v>262</v>
      </c>
      <c r="AD54" s="89"/>
    </row>
    <row r="55" spans="29:30" ht="15">
      <c r="AC55" s="73" t="s">
        <v>252</v>
      </c>
      <c r="AD55" s="77">
        <f>+AG41+'FOR. PARTICIPACION CIUDADANA'!AG23</f>
        <v>32023</v>
      </c>
    </row>
    <row r="56" spans="29:30" ht="15">
      <c r="AC56" s="75" t="s">
        <v>253</v>
      </c>
      <c r="AD56" s="76">
        <f>+AH41+'FOR. PARTICIPACION CIUDADANA'!AH23</f>
        <v>15510</v>
      </c>
    </row>
    <row r="57" spans="29:30" ht="15">
      <c r="AC57" s="75" t="s">
        <v>254</v>
      </c>
      <c r="AD57" s="9">
        <v>0</v>
      </c>
    </row>
    <row r="58" spans="29:30" ht="15">
      <c r="AC58" s="75" t="s">
        <v>255</v>
      </c>
      <c r="AD58" s="76">
        <f>+AI43+'[1]NARIÑO RECREATIVO'!AI29</f>
        <v>0</v>
      </c>
    </row>
    <row r="59" spans="29:30" ht="15">
      <c r="AC59" s="75" t="s">
        <v>256</v>
      </c>
      <c r="AD59" s="76">
        <f>+AI44+'[1]NARIÑO RECREATIVO'!AI30</f>
        <v>0</v>
      </c>
    </row>
    <row r="60" spans="29:30" ht="15">
      <c r="AC60" s="75" t="s">
        <v>258</v>
      </c>
      <c r="AD60" s="76">
        <f>+AJ41+'FOR. PARTICIPACION CIUDADANA'!AJ23</f>
        <v>16513</v>
      </c>
    </row>
    <row r="61" spans="29:30" ht="15">
      <c r="AC61" s="75" t="s">
        <v>259</v>
      </c>
      <c r="AD61" s="76">
        <f>+AI46+'[1]NARIÑO RECREATIVO'!AI32</f>
        <v>0</v>
      </c>
    </row>
    <row r="62" spans="29:30" ht="15">
      <c r="AC62" s="75" t="s">
        <v>260</v>
      </c>
      <c r="AD62" s="76">
        <f>+AI47+'[1]NARIÑO RECREATIVO'!AI33</f>
        <v>0</v>
      </c>
    </row>
    <row r="63" spans="29:30" ht="15">
      <c r="AC63" s="75" t="s">
        <v>261</v>
      </c>
      <c r="AD63" s="76">
        <f>+AL41+'FOR. PARTICIPACION CIUDADANA'!AL23</f>
        <v>0</v>
      </c>
    </row>
    <row r="64" spans="29:30" ht="15">
      <c r="AC64" s="75"/>
      <c r="AD64" s="76">
        <f>SUM(AD56:AD63)</f>
        <v>32023</v>
      </c>
    </row>
    <row r="65" spans="29:30" ht="15">
      <c r="AC65" s="89" t="s">
        <v>263</v>
      </c>
      <c r="AD65" s="89"/>
    </row>
    <row r="66" spans="29:30" ht="15">
      <c r="AC66" s="78" t="s">
        <v>252</v>
      </c>
      <c r="AD66" s="77">
        <f>+AN41+'FOR. PARTICIPACION CIUDADANA'!AN23</f>
        <v>33089</v>
      </c>
    </row>
    <row r="67" spans="29:30" ht="15">
      <c r="AC67" s="75" t="s">
        <v>253</v>
      </c>
      <c r="AD67" s="76">
        <f>+AO41+'FOR. PARTICIPACION CIUDADANA'!AO23</f>
        <v>16101</v>
      </c>
    </row>
    <row r="68" spans="29:30" ht="15">
      <c r="AC68" s="75" t="s">
        <v>254</v>
      </c>
      <c r="AD68" s="76">
        <f>+'[1]1 CREER Y CREAR'!AQ41+'[1]NARIÑO RECREATIVO'!AQ27</f>
        <v>0</v>
      </c>
    </row>
    <row r="69" spans="29:30" ht="15">
      <c r="AC69" s="75" t="s">
        <v>255</v>
      </c>
      <c r="AD69" s="76">
        <f>+AS41+'[1]NARIÑO RECREATIVO'!AS27</f>
        <v>0</v>
      </c>
    </row>
    <row r="70" spans="29:30" ht="15">
      <c r="AC70" s="75" t="s">
        <v>256</v>
      </c>
      <c r="AD70" s="75" t="s">
        <v>257</v>
      </c>
    </row>
    <row r="71" spans="29:30" ht="15">
      <c r="AC71" s="75" t="s">
        <v>258</v>
      </c>
      <c r="AD71" s="76">
        <f>+AQ41</f>
        <v>16988</v>
      </c>
    </row>
    <row r="72" spans="29:30" ht="15">
      <c r="AC72" s="75" t="s">
        <v>259</v>
      </c>
      <c r="AD72" s="75">
        <v>0</v>
      </c>
    </row>
    <row r="73" spans="29:30" ht="15">
      <c r="AC73" s="75" t="s">
        <v>260</v>
      </c>
      <c r="AD73" s="76">
        <v>0</v>
      </c>
    </row>
    <row r="74" spans="29:30" ht="15">
      <c r="AC74" s="75" t="s">
        <v>261</v>
      </c>
      <c r="AD74" s="76">
        <f>+AS41+'FOR. PARTICIPACION CIUDADANA'!AS23</f>
        <v>0</v>
      </c>
    </row>
    <row r="75" spans="29:30" ht="15">
      <c r="AC75" s="75"/>
      <c r="AD75" s="76">
        <f>SUM(AD67:AD74)</f>
        <v>33089</v>
      </c>
    </row>
    <row r="76" spans="29:30" ht="15">
      <c r="AC76" s="89" t="s">
        <v>264</v>
      </c>
      <c r="AD76" s="89"/>
    </row>
    <row r="77" spans="29:30" ht="15">
      <c r="AC77" s="78" t="s">
        <v>252</v>
      </c>
      <c r="AD77" s="77">
        <f>+AU41+'FOR. PARTICIPACION CIUDADANA'!AU23</f>
        <v>34492</v>
      </c>
    </row>
    <row r="78" spans="29:30" ht="15">
      <c r="AC78" s="75" t="s">
        <v>253</v>
      </c>
      <c r="AD78" s="76">
        <f>+AV41+'FOR. PARTICIPACION CIUDADANA'!AV23</f>
        <v>16414</v>
      </c>
    </row>
    <row r="79" spans="29:30" ht="15">
      <c r="AC79" s="75" t="s">
        <v>254</v>
      </c>
      <c r="AD79" s="76">
        <f>+AW42+'[1]NARIÑO RECREATIVO'!AW28</f>
        <v>0</v>
      </c>
    </row>
    <row r="80" spans="29:30" ht="15">
      <c r="AC80" s="75" t="s">
        <v>255</v>
      </c>
      <c r="AD80" s="76">
        <f>+AW43+'[1]NARIÑO RECREATIVO'!AW29</f>
        <v>0</v>
      </c>
    </row>
    <row r="81" spans="29:30" ht="15">
      <c r="AC81" s="75" t="s">
        <v>256</v>
      </c>
      <c r="AD81" s="75" t="s">
        <v>257</v>
      </c>
    </row>
    <row r="82" spans="29:30" ht="15">
      <c r="AC82" s="75" t="s">
        <v>258</v>
      </c>
      <c r="AD82" s="76">
        <f>+AX41+'FOR. PARTICIPACION CIUDADANA'!AX23</f>
        <v>17478</v>
      </c>
    </row>
    <row r="83" spans="29:30" ht="15">
      <c r="AC83" s="75" t="s">
        <v>259</v>
      </c>
      <c r="AD83" s="75">
        <v>0</v>
      </c>
    </row>
    <row r="84" spans="29:30" ht="15">
      <c r="AC84" s="75" t="s">
        <v>260</v>
      </c>
      <c r="AD84" s="76">
        <v>0</v>
      </c>
    </row>
    <row r="85" spans="29:30" ht="15">
      <c r="AC85" s="75" t="s">
        <v>261</v>
      </c>
      <c r="AD85" s="76">
        <f>+AZ41+'FOR. PARTICIPACION CIUDADANA'!AZ23</f>
        <v>600</v>
      </c>
    </row>
    <row r="86" spans="29:30" ht="15">
      <c r="AC86" s="75"/>
      <c r="AD86" s="76">
        <f>SUM(AD78:AD85)</f>
        <v>34492</v>
      </c>
    </row>
    <row r="87" spans="29:30" ht="15">
      <c r="AC87" s="75"/>
      <c r="AD87" s="75"/>
    </row>
    <row r="88" spans="29:30" ht="15">
      <c r="AC88" s="89" t="s">
        <v>265</v>
      </c>
      <c r="AD88" s="89"/>
    </row>
    <row r="89" spans="29:30" ht="15">
      <c r="AC89" s="78" t="s">
        <v>252</v>
      </c>
      <c r="AD89" s="77">
        <f>+BB41+'FOR. PARTICIPACION CIUDADANA'!BB23</f>
        <v>34723</v>
      </c>
    </row>
    <row r="90" spans="29:30" ht="15">
      <c r="AC90" s="75" t="s">
        <v>253</v>
      </c>
      <c r="AD90" s="76">
        <f>+BC41+'FOR. PARTICIPACION CIUDADANA'!BC23</f>
        <v>16739</v>
      </c>
    </row>
    <row r="91" spans="29:30" ht="15">
      <c r="AC91" s="75" t="s">
        <v>254</v>
      </c>
      <c r="AD91" s="76">
        <f>+BD42+'[1]NARIÑO RECREATIVO'!BD28</f>
        <v>0</v>
      </c>
    </row>
    <row r="92" spans="29:30" ht="15">
      <c r="AC92" s="75" t="s">
        <v>255</v>
      </c>
      <c r="AD92" s="76">
        <f>+BG41+'[1]NARIÑO RECREATIVO'!BG27</f>
        <v>0</v>
      </c>
    </row>
    <row r="93" spans="29:30" ht="15">
      <c r="AC93" s="75" t="s">
        <v>256</v>
      </c>
      <c r="AD93" s="75" t="s">
        <v>257</v>
      </c>
    </row>
    <row r="94" spans="29:30" ht="15">
      <c r="AC94" s="75" t="s">
        <v>258</v>
      </c>
      <c r="AD94" s="76">
        <f>+BE41+'FOR. PARTICIPACION CIUDADANA'!BE23</f>
        <v>17984</v>
      </c>
    </row>
    <row r="95" spans="29:30" ht="15">
      <c r="AC95" s="75" t="s">
        <v>259</v>
      </c>
      <c r="AD95" s="75">
        <v>0</v>
      </c>
    </row>
    <row r="96" spans="29:30" ht="15">
      <c r="AC96" s="75" t="s">
        <v>260</v>
      </c>
      <c r="AD96" s="76">
        <v>0</v>
      </c>
    </row>
    <row r="97" spans="29:30" ht="15">
      <c r="AC97" s="75" t="s">
        <v>261</v>
      </c>
      <c r="AD97" s="76">
        <f>+BH41+'[1]NARIÑO RECREATIVO'!BH27</f>
        <v>0</v>
      </c>
    </row>
    <row r="98" spans="29:30" ht="15">
      <c r="AC98" s="75"/>
      <c r="AD98" s="76">
        <f>SUM(AD90:AD97)</f>
        <v>34723</v>
      </c>
    </row>
  </sheetData>
  <sheetProtection/>
  <mergeCells count="213">
    <mergeCell ref="BI26:BI31"/>
    <mergeCell ref="B2:T2"/>
    <mergeCell ref="B3:T3"/>
    <mergeCell ref="BD38:BD40"/>
    <mergeCell ref="BE38:BE40"/>
    <mergeCell ref="BF38:BF40"/>
    <mergeCell ref="BG38:BG40"/>
    <mergeCell ref="AR38:AR40"/>
    <mergeCell ref="AS38:AS40"/>
    <mergeCell ref="AT38:AT40"/>
    <mergeCell ref="BH38:BH40"/>
    <mergeCell ref="BI38:BI40"/>
    <mergeCell ref="AX38:AX40"/>
    <mergeCell ref="AY38:AY40"/>
    <mergeCell ref="AZ38:AZ40"/>
    <mergeCell ref="BA38:BA40"/>
    <mergeCell ref="BB38:BB40"/>
    <mergeCell ref="BC38:BC40"/>
    <mergeCell ref="AW38:AW40"/>
    <mergeCell ref="AL38:AL40"/>
    <mergeCell ref="AM38:AM40"/>
    <mergeCell ref="AN38:AN40"/>
    <mergeCell ref="AO38:AO40"/>
    <mergeCell ref="AP38:AP40"/>
    <mergeCell ref="AQ38:AQ40"/>
    <mergeCell ref="AU38:AU40"/>
    <mergeCell ref="AV38:AV40"/>
    <mergeCell ref="AF38:AF40"/>
    <mergeCell ref="AG38:AG40"/>
    <mergeCell ref="AH38:AH40"/>
    <mergeCell ref="AI38:AI40"/>
    <mergeCell ref="AJ38:AJ40"/>
    <mergeCell ref="AK38:AK40"/>
    <mergeCell ref="Z38:Z40"/>
    <mergeCell ref="AA38:AA40"/>
    <mergeCell ref="AB38:AB40"/>
    <mergeCell ref="AC38:AC40"/>
    <mergeCell ref="AD38:AD40"/>
    <mergeCell ref="AE38:AE40"/>
    <mergeCell ref="BD32:BD37"/>
    <mergeCell ref="BE32:BE37"/>
    <mergeCell ref="BF32:BF37"/>
    <mergeCell ref="BG32:BG37"/>
    <mergeCell ref="BH32:BH37"/>
    <mergeCell ref="BI32:BI37"/>
    <mergeCell ref="AX32:AX37"/>
    <mergeCell ref="AY32:AY37"/>
    <mergeCell ref="AZ32:AZ37"/>
    <mergeCell ref="BA32:BA37"/>
    <mergeCell ref="BB32:BB37"/>
    <mergeCell ref="BC32:BC37"/>
    <mergeCell ref="AR32:AR37"/>
    <mergeCell ref="AS32:AS37"/>
    <mergeCell ref="AT32:AT37"/>
    <mergeCell ref="AU32:AU37"/>
    <mergeCell ref="AV32:AV37"/>
    <mergeCell ref="AW32:AW37"/>
    <mergeCell ref="AL32:AL37"/>
    <mergeCell ref="AM32:AM37"/>
    <mergeCell ref="AN32:AN37"/>
    <mergeCell ref="AO32:AO37"/>
    <mergeCell ref="AP32:AP37"/>
    <mergeCell ref="AQ32:AQ37"/>
    <mergeCell ref="AF32:AF37"/>
    <mergeCell ref="AG32:AG37"/>
    <mergeCell ref="AH32:AH37"/>
    <mergeCell ref="AI32:AI37"/>
    <mergeCell ref="AJ32:AJ37"/>
    <mergeCell ref="AK32:AK37"/>
    <mergeCell ref="BF10:BF31"/>
    <mergeCell ref="BG10:BG31"/>
    <mergeCell ref="BH10:BH31"/>
    <mergeCell ref="Z32:Z37"/>
    <mergeCell ref="AA32:AA37"/>
    <mergeCell ref="AB32:AB37"/>
    <mergeCell ref="AC32:AC37"/>
    <mergeCell ref="AD32:AD37"/>
    <mergeCell ref="AE32:AE37"/>
    <mergeCell ref="AZ10:AZ31"/>
    <mergeCell ref="BA10:BA31"/>
    <mergeCell ref="BB10:BB31"/>
    <mergeCell ref="BC10:BC31"/>
    <mergeCell ref="BD10:BD31"/>
    <mergeCell ref="BE10:BE31"/>
    <mergeCell ref="AT10:AT31"/>
    <mergeCell ref="AU10:AU31"/>
    <mergeCell ref="AV10:AV31"/>
    <mergeCell ref="AW10:AW31"/>
    <mergeCell ref="AX10:AX31"/>
    <mergeCell ref="AY10:AY31"/>
    <mergeCell ref="AN10:AN31"/>
    <mergeCell ref="AO10:AO31"/>
    <mergeCell ref="AP10:AP31"/>
    <mergeCell ref="AQ10:AQ31"/>
    <mergeCell ref="AR10:AR31"/>
    <mergeCell ref="AS10:AS31"/>
    <mergeCell ref="AN8:AT8"/>
    <mergeCell ref="AU8:BA8"/>
    <mergeCell ref="BB8:BH8"/>
    <mergeCell ref="BI8:BI9"/>
    <mergeCell ref="Z10:Z31"/>
    <mergeCell ref="AA10:AA31"/>
    <mergeCell ref="AB10:AB31"/>
    <mergeCell ref="AC10:AC31"/>
    <mergeCell ref="AD10:AD31"/>
    <mergeCell ref="AE10:AE31"/>
    <mergeCell ref="Z8:AF8"/>
    <mergeCell ref="AG8:AM8"/>
    <mergeCell ref="AF10:AF31"/>
    <mergeCell ref="AG10:AG31"/>
    <mergeCell ref="AH10:AH31"/>
    <mergeCell ref="AI10:AI31"/>
    <mergeCell ref="AJ10:AJ31"/>
    <mergeCell ref="AK10:AK31"/>
    <mergeCell ref="AL10:AL31"/>
    <mergeCell ref="AM10:AM31"/>
    <mergeCell ref="K38:K40"/>
    <mergeCell ref="L38:L40"/>
    <mergeCell ref="N8:Y8"/>
    <mergeCell ref="M32:M37"/>
    <mergeCell ref="N10:N11"/>
    <mergeCell ref="J19:J25"/>
    <mergeCell ref="L14:L18"/>
    <mergeCell ref="M26:M31"/>
    <mergeCell ref="J26:J31"/>
    <mergeCell ref="K26:K31"/>
    <mergeCell ref="H38:H40"/>
    <mergeCell ref="M38:M40"/>
    <mergeCell ref="I38:I40"/>
    <mergeCell ref="G32:G37"/>
    <mergeCell ref="I19:I25"/>
    <mergeCell ref="I32:I37"/>
    <mergeCell ref="J32:J37"/>
    <mergeCell ref="K32:K37"/>
    <mergeCell ref="L32:L37"/>
    <mergeCell ref="J38:J40"/>
    <mergeCell ref="C10:C11"/>
    <mergeCell ref="C19:C25"/>
    <mergeCell ref="D19:D25"/>
    <mergeCell ref="E19:E25"/>
    <mergeCell ref="G19:G25"/>
    <mergeCell ref="H19:H25"/>
    <mergeCell ref="C14:C18"/>
    <mergeCell ref="H12:H13"/>
    <mergeCell ref="D14:D18"/>
    <mergeCell ref="E14:E18"/>
    <mergeCell ref="B38:B40"/>
    <mergeCell ref="C38:C40"/>
    <mergeCell ref="D38:D40"/>
    <mergeCell ref="E38:E40"/>
    <mergeCell ref="F38:F40"/>
    <mergeCell ref="G38:G40"/>
    <mergeCell ref="B32:B37"/>
    <mergeCell ref="C32:C37"/>
    <mergeCell ref="D32:D37"/>
    <mergeCell ref="E32:E37"/>
    <mergeCell ref="F32:F37"/>
    <mergeCell ref="E26:E31"/>
    <mergeCell ref="F26:F31"/>
    <mergeCell ref="C26:C31"/>
    <mergeCell ref="D26:D31"/>
    <mergeCell ref="B10:B31"/>
    <mergeCell ref="M19:M25"/>
    <mergeCell ref="I10:I11"/>
    <mergeCell ref="J10:J11"/>
    <mergeCell ref="K10:K11"/>
    <mergeCell ref="L10:L11"/>
    <mergeCell ref="I12:I13"/>
    <mergeCell ref="M12:M13"/>
    <mergeCell ref="I14:I18"/>
    <mergeCell ref="L19:L25"/>
    <mergeCell ref="F19:F25"/>
    <mergeCell ref="F14:F18"/>
    <mergeCell ref="H32:H37"/>
    <mergeCell ref="K14:K18"/>
    <mergeCell ref="G26:G31"/>
    <mergeCell ref="H26:H31"/>
    <mergeCell ref="I26:I31"/>
    <mergeCell ref="D10:D11"/>
    <mergeCell ref="E10:E11"/>
    <mergeCell ref="F10:F11"/>
    <mergeCell ref="G10:G11"/>
    <mergeCell ref="H10:H11"/>
    <mergeCell ref="G14:G18"/>
    <mergeCell ref="F12:F13"/>
    <mergeCell ref="G12:G13"/>
    <mergeCell ref="H14:H18"/>
    <mergeCell ref="D6:T6"/>
    <mergeCell ref="B4:C4"/>
    <mergeCell ref="D4:T4"/>
    <mergeCell ref="B5:C5"/>
    <mergeCell ref="D5:T5"/>
    <mergeCell ref="B6:C6"/>
    <mergeCell ref="B8:B9"/>
    <mergeCell ref="C8:C9"/>
    <mergeCell ref="D8:M8"/>
    <mergeCell ref="AC43:AD43"/>
    <mergeCell ref="AC54:AD54"/>
    <mergeCell ref="AC65:AD65"/>
    <mergeCell ref="C12:C13"/>
    <mergeCell ref="D12:D13"/>
    <mergeCell ref="E12:E13"/>
    <mergeCell ref="M10:M11"/>
    <mergeCell ref="AC76:AD76"/>
    <mergeCell ref="AC88:AD88"/>
    <mergeCell ref="J12:J13"/>
    <mergeCell ref="K19:K25"/>
    <mergeCell ref="M14:M18"/>
    <mergeCell ref="N19:N20"/>
    <mergeCell ref="L26:L31"/>
    <mergeCell ref="K12:K13"/>
    <mergeCell ref="L12:L13"/>
    <mergeCell ref="J14:J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B2:BI26"/>
  <sheetViews>
    <sheetView tabSelected="1" zoomScale="80" zoomScaleNormal="80" zoomScalePageLayoutView="0" workbookViewId="0" topLeftCell="AG1">
      <pane ySplit="9" topLeftCell="A19" activePane="bottomLeft" state="frozen"/>
      <selection pane="topLeft" activeCell="A1" sqref="A1"/>
      <selection pane="bottomLeft" activeCell="AO18" sqref="AO18:AO22"/>
    </sheetView>
  </sheetViews>
  <sheetFormatPr defaultColWidth="11.421875" defaultRowHeight="15"/>
  <cols>
    <col min="2" max="2" width="9.00390625" style="1" customWidth="1"/>
    <col min="3" max="3" width="12.7109375" style="3" customWidth="1"/>
    <col min="4" max="4" width="21.421875" style="3" customWidth="1"/>
    <col min="5" max="5" width="14.00390625" style="3" customWidth="1"/>
    <col min="6" max="6" width="9.28125" style="1" customWidth="1"/>
    <col min="7" max="7" width="8.57421875" style="1" customWidth="1"/>
    <col min="8" max="13" width="9.140625" style="1" customWidth="1"/>
    <col min="14" max="14" width="26.57421875" style="3" customWidth="1"/>
    <col min="15" max="15" width="19.7109375" style="3" customWidth="1"/>
    <col min="16" max="17" width="8.7109375" style="3" customWidth="1"/>
    <col min="18" max="18" width="8.7109375" style="56" customWidth="1"/>
    <col min="19" max="19" width="10.28125" style="1" customWidth="1"/>
    <col min="20" max="21" width="10.00390625" style="1" customWidth="1"/>
    <col min="22" max="22" width="8.7109375" style="5" customWidth="1"/>
    <col min="23" max="23" width="9.28125" style="1" customWidth="1"/>
    <col min="24" max="24" width="10.7109375" style="1" customWidth="1"/>
    <col min="25" max="25" width="9.57421875" style="1" customWidth="1"/>
    <col min="26" max="60" width="8.7109375" style="9" customWidth="1"/>
    <col min="61" max="61" width="17.28125" style="9" customWidth="1"/>
  </cols>
  <sheetData>
    <row r="2" spans="2:20" ht="15">
      <c r="B2" s="126" t="s">
        <v>182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2:20" ht="15">
      <c r="B3" s="126" t="s">
        <v>183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2:21" ht="15">
      <c r="B4" s="107" t="s">
        <v>181</v>
      </c>
      <c r="C4" s="107"/>
      <c r="D4" s="107" t="s">
        <v>3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7"/>
    </row>
    <row r="5" spans="2:21" ht="15">
      <c r="B5" s="107" t="s">
        <v>1</v>
      </c>
      <c r="C5" s="107"/>
      <c r="D5" s="107" t="s">
        <v>5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7"/>
    </row>
    <row r="6" spans="2:21" ht="15">
      <c r="B6" s="107" t="s">
        <v>2</v>
      </c>
      <c r="C6" s="107"/>
      <c r="D6" s="136" t="s">
        <v>133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8"/>
    </row>
    <row r="7" spans="2:21" ht="15">
      <c r="B7" s="10"/>
      <c r="C7" s="11"/>
      <c r="D7" s="11"/>
      <c r="E7" s="11"/>
      <c r="F7" s="135"/>
      <c r="G7" s="135"/>
      <c r="H7" s="23"/>
      <c r="I7" s="23"/>
      <c r="J7" s="23"/>
      <c r="K7" s="23"/>
      <c r="L7" s="23"/>
      <c r="M7" s="23"/>
      <c r="N7" s="135"/>
      <c r="O7" s="135"/>
      <c r="P7" s="24">
        <f>SUM(R10:R17)</f>
        <v>2.1</v>
      </c>
      <c r="Q7" s="24"/>
      <c r="R7" s="57"/>
      <c r="S7" s="23"/>
      <c r="T7" s="23"/>
      <c r="U7" s="2"/>
    </row>
    <row r="8" spans="2:61" ht="15">
      <c r="B8" s="100" t="s">
        <v>8</v>
      </c>
      <c r="C8" s="101" t="s">
        <v>9</v>
      </c>
      <c r="D8" s="102" t="s">
        <v>10</v>
      </c>
      <c r="E8" s="102"/>
      <c r="F8" s="102"/>
      <c r="G8" s="102"/>
      <c r="H8" s="102"/>
      <c r="I8" s="102"/>
      <c r="J8" s="102"/>
      <c r="K8" s="102"/>
      <c r="L8" s="102"/>
      <c r="M8" s="102"/>
      <c r="N8" s="102" t="s">
        <v>11</v>
      </c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20" t="s">
        <v>115</v>
      </c>
      <c r="AA8" s="120"/>
      <c r="AB8" s="120"/>
      <c r="AC8" s="120"/>
      <c r="AD8" s="120"/>
      <c r="AE8" s="120"/>
      <c r="AF8" s="120"/>
      <c r="AG8" s="120" t="s">
        <v>116</v>
      </c>
      <c r="AH8" s="120"/>
      <c r="AI8" s="120"/>
      <c r="AJ8" s="120"/>
      <c r="AK8" s="120"/>
      <c r="AL8" s="120"/>
      <c r="AM8" s="120"/>
      <c r="AN8" s="120" t="s">
        <v>117</v>
      </c>
      <c r="AO8" s="120"/>
      <c r="AP8" s="120"/>
      <c r="AQ8" s="120"/>
      <c r="AR8" s="120"/>
      <c r="AS8" s="120"/>
      <c r="AT8" s="120"/>
      <c r="AU8" s="120" t="s">
        <v>118</v>
      </c>
      <c r="AV8" s="120"/>
      <c r="AW8" s="120"/>
      <c r="AX8" s="120"/>
      <c r="AY8" s="120"/>
      <c r="AZ8" s="120"/>
      <c r="BA8" s="120"/>
      <c r="BB8" s="120" t="s">
        <v>119</v>
      </c>
      <c r="BC8" s="120"/>
      <c r="BD8" s="120"/>
      <c r="BE8" s="120"/>
      <c r="BF8" s="120"/>
      <c r="BG8" s="120"/>
      <c r="BH8" s="120"/>
      <c r="BI8" s="124" t="s">
        <v>120</v>
      </c>
    </row>
    <row r="9" spans="2:61" ht="89.25" customHeight="1">
      <c r="B9" s="100"/>
      <c r="C9" s="101"/>
      <c r="D9" s="49" t="s">
        <v>12</v>
      </c>
      <c r="E9" s="49" t="s">
        <v>13</v>
      </c>
      <c r="F9" s="50" t="s">
        <v>14</v>
      </c>
      <c r="G9" s="50" t="s">
        <v>15</v>
      </c>
      <c r="H9" s="50" t="s">
        <v>16</v>
      </c>
      <c r="I9" s="51" t="s">
        <v>240</v>
      </c>
      <c r="J9" s="51" t="s">
        <v>241</v>
      </c>
      <c r="K9" s="51" t="s">
        <v>242</v>
      </c>
      <c r="L9" s="51" t="s">
        <v>243</v>
      </c>
      <c r="M9" s="50" t="s">
        <v>17</v>
      </c>
      <c r="N9" s="49" t="s">
        <v>18</v>
      </c>
      <c r="O9" s="49" t="s">
        <v>13</v>
      </c>
      <c r="P9" s="51" t="s">
        <v>112</v>
      </c>
      <c r="Q9" s="51" t="s">
        <v>113</v>
      </c>
      <c r="R9" s="51" t="s">
        <v>114</v>
      </c>
      <c r="S9" s="49" t="s">
        <v>19</v>
      </c>
      <c r="T9" s="50" t="s">
        <v>179</v>
      </c>
      <c r="U9" s="50" t="s">
        <v>21</v>
      </c>
      <c r="V9" s="51" t="s">
        <v>240</v>
      </c>
      <c r="W9" s="51" t="s">
        <v>241</v>
      </c>
      <c r="X9" s="51" t="s">
        <v>242</v>
      </c>
      <c r="Y9" s="51" t="s">
        <v>243</v>
      </c>
      <c r="Z9" s="52" t="s">
        <v>121</v>
      </c>
      <c r="AA9" s="52" t="s">
        <v>122</v>
      </c>
      <c r="AB9" s="52" t="s">
        <v>123</v>
      </c>
      <c r="AC9" s="52" t="s">
        <v>124</v>
      </c>
      <c r="AD9" s="52" t="s">
        <v>125</v>
      </c>
      <c r="AE9" s="52" t="s">
        <v>126</v>
      </c>
      <c r="AF9" s="52" t="s">
        <v>127</v>
      </c>
      <c r="AG9" s="52" t="s">
        <v>128</v>
      </c>
      <c r="AH9" s="52" t="s">
        <v>122</v>
      </c>
      <c r="AI9" s="52" t="s">
        <v>123</v>
      </c>
      <c r="AJ9" s="52" t="s">
        <v>124</v>
      </c>
      <c r="AK9" s="52" t="s">
        <v>129</v>
      </c>
      <c r="AL9" s="52" t="s">
        <v>126</v>
      </c>
      <c r="AM9" s="52" t="s">
        <v>130</v>
      </c>
      <c r="AN9" s="52" t="s">
        <v>131</v>
      </c>
      <c r="AO9" s="52" t="s">
        <v>122</v>
      </c>
      <c r="AP9" s="52" t="s">
        <v>123</v>
      </c>
      <c r="AQ9" s="52" t="s">
        <v>124</v>
      </c>
      <c r="AR9" s="52" t="s">
        <v>125</v>
      </c>
      <c r="AS9" s="52" t="s">
        <v>126</v>
      </c>
      <c r="AT9" s="52" t="s">
        <v>130</v>
      </c>
      <c r="AU9" s="52" t="s">
        <v>132</v>
      </c>
      <c r="AV9" s="52" t="s">
        <v>122</v>
      </c>
      <c r="AW9" s="52" t="s">
        <v>123</v>
      </c>
      <c r="AX9" s="52" t="s">
        <v>124</v>
      </c>
      <c r="AY9" s="52" t="s">
        <v>129</v>
      </c>
      <c r="AZ9" s="52" t="s">
        <v>126</v>
      </c>
      <c r="BA9" s="52" t="s">
        <v>130</v>
      </c>
      <c r="BB9" s="52" t="s">
        <v>180</v>
      </c>
      <c r="BC9" s="52" t="s">
        <v>122</v>
      </c>
      <c r="BD9" s="52" t="s">
        <v>123</v>
      </c>
      <c r="BE9" s="52" t="s">
        <v>124</v>
      </c>
      <c r="BF9" s="52" t="s">
        <v>125</v>
      </c>
      <c r="BG9" s="52" t="s">
        <v>126</v>
      </c>
      <c r="BH9" s="52" t="s">
        <v>127</v>
      </c>
      <c r="BI9" s="124"/>
    </row>
    <row r="10" spans="2:61" ht="36">
      <c r="B10" s="133" t="s">
        <v>177</v>
      </c>
      <c r="C10" s="111" t="s">
        <v>134</v>
      </c>
      <c r="D10" s="111" t="s">
        <v>135</v>
      </c>
      <c r="E10" s="111" t="s">
        <v>136</v>
      </c>
      <c r="F10" s="95"/>
      <c r="G10" s="134"/>
      <c r="H10" s="95">
        <v>4</v>
      </c>
      <c r="I10" s="127">
        <v>2</v>
      </c>
      <c r="J10" s="127" t="s">
        <v>196</v>
      </c>
      <c r="K10" s="127" t="s">
        <v>197</v>
      </c>
      <c r="L10" s="127" t="s">
        <v>198</v>
      </c>
      <c r="M10" s="95" t="s">
        <v>137</v>
      </c>
      <c r="N10" s="16" t="s">
        <v>138</v>
      </c>
      <c r="O10" s="16" t="s">
        <v>139</v>
      </c>
      <c r="P10" s="33"/>
      <c r="Q10" s="34" t="s">
        <v>195</v>
      </c>
      <c r="R10" s="58">
        <v>0.4</v>
      </c>
      <c r="S10" s="19">
        <v>1</v>
      </c>
      <c r="T10" s="19">
        <v>1</v>
      </c>
      <c r="U10" s="19" t="s">
        <v>140</v>
      </c>
      <c r="V10" s="29">
        <v>1</v>
      </c>
      <c r="W10" s="33">
        <v>1</v>
      </c>
      <c r="X10" s="33">
        <v>1</v>
      </c>
      <c r="Y10" s="33">
        <v>1</v>
      </c>
      <c r="Z10" s="121">
        <v>1410</v>
      </c>
      <c r="AA10" s="121">
        <v>1110</v>
      </c>
      <c r="AB10" s="121">
        <v>0</v>
      </c>
      <c r="AC10" s="121">
        <v>0</v>
      </c>
      <c r="AD10" s="121">
        <v>0</v>
      </c>
      <c r="AE10" s="121">
        <v>300</v>
      </c>
      <c r="AF10" s="121">
        <v>0</v>
      </c>
      <c r="AG10" s="121">
        <v>150</v>
      </c>
      <c r="AH10" s="121">
        <v>150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v>310</v>
      </c>
      <c r="AO10" s="121">
        <v>310</v>
      </c>
      <c r="AP10" s="121">
        <v>0</v>
      </c>
      <c r="AQ10" s="121">
        <v>0</v>
      </c>
      <c r="AR10" s="121">
        <v>0</v>
      </c>
      <c r="AS10" s="121">
        <v>0</v>
      </c>
      <c r="AT10" s="121">
        <v>0</v>
      </c>
      <c r="AU10" s="121">
        <v>620</v>
      </c>
      <c r="AV10" s="121">
        <v>320</v>
      </c>
      <c r="AW10" s="121">
        <v>0</v>
      </c>
      <c r="AX10" s="121">
        <v>0</v>
      </c>
      <c r="AY10" s="121">
        <v>0</v>
      </c>
      <c r="AZ10" s="121">
        <v>300</v>
      </c>
      <c r="BA10" s="121">
        <v>0</v>
      </c>
      <c r="BB10" s="121">
        <v>330</v>
      </c>
      <c r="BC10" s="121">
        <v>330</v>
      </c>
      <c r="BD10" s="121">
        <v>0</v>
      </c>
      <c r="BE10" s="121">
        <v>0</v>
      </c>
      <c r="BF10" s="121">
        <v>0</v>
      </c>
      <c r="BG10" s="121">
        <v>0</v>
      </c>
      <c r="BH10" s="121">
        <v>0</v>
      </c>
      <c r="BI10" s="121"/>
    </row>
    <row r="11" spans="2:61" ht="60">
      <c r="B11" s="133"/>
      <c r="C11" s="111"/>
      <c r="D11" s="111"/>
      <c r="E11" s="111"/>
      <c r="F11" s="95"/>
      <c r="G11" s="134"/>
      <c r="H11" s="95"/>
      <c r="I11" s="128"/>
      <c r="J11" s="128"/>
      <c r="K11" s="128"/>
      <c r="L11" s="128"/>
      <c r="M11" s="95"/>
      <c r="N11" s="16" t="s">
        <v>141</v>
      </c>
      <c r="O11" s="16" t="s">
        <v>142</v>
      </c>
      <c r="P11" s="33" t="s">
        <v>185</v>
      </c>
      <c r="Q11" s="82" t="s">
        <v>188</v>
      </c>
      <c r="R11" s="58">
        <v>0.3</v>
      </c>
      <c r="S11" s="19" t="s">
        <v>143</v>
      </c>
      <c r="T11" s="19">
        <v>4</v>
      </c>
      <c r="U11" s="19" t="s">
        <v>144</v>
      </c>
      <c r="V11" s="29">
        <v>1</v>
      </c>
      <c r="W11" s="87" t="s">
        <v>229</v>
      </c>
      <c r="X11" s="33" t="s">
        <v>196</v>
      </c>
      <c r="Y11" s="33" t="s">
        <v>230</v>
      </c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</row>
    <row r="12" spans="2:61" ht="60">
      <c r="B12" s="133"/>
      <c r="C12" s="111"/>
      <c r="D12" s="111"/>
      <c r="E12" s="111"/>
      <c r="F12" s="95"/>
      <c r="G12" s="134"/>
      <c r="H12" s="95"/>
      <c r="I12" s="129"/>
      <c r="J12" s="129"/>
      <c r="K12" s="129"/>
      <c r="L12" s="129"/>
      <c r="M12" s="95"/>
      <c r="N12" s="16" t="s">
        <v>145</v>
      </c>
      <c r="O12" s="16" t="s">
        <v>146</v>
      </c>
      <c r="P12" s="33" t="s">
        <v>185</v>
      </c>
      <c r="Q12" s="34" t="s">
        <v>195</v>
      </c>
      <c r="R12" s="58">
        <v>0.3</v>
      </c>
      <c r="S12" s="19">
        <v>5</v>
      </c>
      <c r="T12" s="25">
        <v>5</v>
      </c>
      <c r="U12" s="19" t="s">
        <v>147</v>
      </c>
      <c r="V12" s="29">
        <v>2</v>
      </c>
      <c r="W12" s="87" t="s">
        <v>196</v>
      </c>
      <c r="X12" s="33" t="s">
        <v>230</v>
      </c>
      <c r="Y12" s="33" t="s">
        <v>231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</row>
    <row r="13" spans="2:61" ht="48">
      <c r="B13" s="133"/>
      <c r="C13" s="111"/>
      <c r="D13" s="111" t="s">
        <v>148</v>
      </c>
      <c r="E13" s="111" t="s">
        <v>149</v>
      </c>
      <c r="F13" s="95" t="s">
        <v>150</v>
      </c>
      <c r="G13" s="134"/>
      <c r="H13" s="95">
        <v>13</v>
      </c>
      <c r="I13" s="127">
        <v>3</v>
      </c>
      <c r="J13" s="127" t="s">
        <v>199</v>
      </c>
      <c r="K13" s="127" t="s">
        <v>200</v>
      </c>
      <c r="L13" s="127" t="s">
        <v>201</v>
      </c>
      <c r="M13" s="95" t="s">
        <v>140</v>
      </c>
      <c r="N13" s="16" t="s">
        <v>151</v>
      </c>
      <c r="O13" s="16" t="s">
        <v>152</v>
      </c>
      <c r="P13" s="33" t="s">
        <v>185</v>
      </c>
      <c r="Q13" s="34" t="s">
        <v>195</v>
      </c>
      <c r="R13" s="58">
        <v>0.3</v>
      </c>
      <c r="S13" s="66" t="s">
        <v>153</v>
      </c>
      <c r="T13" s="15">
        <v>0.9</v>
      </c>
      <c r="U13" s="19" t="s">
        <v>140</v>
      </c>
      <c r="V13" s="67">
        <v>90</v>
      </c>
      <c r="W13" s="68">
        <v>0.9</v>
      </c>
      <c r="X13" s="68">
        <v>0.9</v>
      </c>
      <c r="Y13" s="68">
        <v>0.9</v>
      </c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</row>
    <row r="14" spans="2:61" ht="48">
      <c r="B14" s="133"/>
      <c r="C14" s="111"/>
      <c r="D14" s="111"/>
      <c r="E14" s="111"/>
      <c r="F14" s="95"/>
      <c r="G14" s="134"/>
      <c r="H14" s="95"/>
      <c r="I14" s="129"/>
      <c r="J14" s="129"/>
      <c r="K14" s="129"/>
      <c r="L14" s="129"/>
      <c r="M14" s="95"/>
      <c r="N14" s="16" t="s">
        <v>154</v>
      </c>
      <c r="O14" s="28" t="s">
        <v>228</v>
      </c>
      <c r="P14" s="33" t="s">
        <v>185</v>
      </c>
      <c r="Q14" s="34" t="s">
        <v>195</v>
      </c>
      <c r="R14" s="58">
        <v>0.2</v>
      </c>
      <c r="S14" s="19">
        <v>0</v>
      </c>
      <c r="T14" s="19">
        <v>13</v>
      </c>
      <c r="U14" s="19" t="s">
        <v>140</v>
      </c>
      <c r="V14" s="32">
        <v>3</v>
      </c>
      <c r="W14" s="32" t="s">
        <v>206</v>
      </c>
      <c r="X14" s="32" t="s">
        <v>207</v>
      </c>
      <c r="Y14" s="32" t="s">
        <v>208</v>
      </c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</row>
    <row r="15" spans="2:61" ht="48">
      <c r="B15" s="133"/>
      <c r="C15" s="111" t="s">
        <v>155</v>
      </c>
      <c r="D15" s="111" t="s">
        <v>156</v>
      </c>
      <c r="E15" s="111" t="s">
        <v>157</v>
      </c>
      <c r="F15" s="95" t="s">
        <v>25</v>
      </c>
      <c r="G15" s="95">
        <v>6</v>
      </c>
      <c r="H15" s="95">
        <v>25</v>
      </c>
      <c r="I15" s="127" t="s">
        <v>202</v>
      </c>
      <c r="J15" s="127" t="s">
        <v>203</v>
      </c>
      <c r="K15" s="127" t="s">
        <v>204</v>
      </c>
      <c r="L15" s="127" t="s">
        <v>205</v>
      </c>
      <c r="M15" s="95" t="s">
        <v>140</v>
      </c>
      <c r="N15" s="16" t="s">
        <v>158</v>
      </c>
      <c r="O15" s="85" t="s">
        <v>268</v>
      </c>
      <c r="P15" s="35" t="s">
        <v>186</v>
      </c>
      <c r="Q15" s="35" t="s">
        <v>188</v>
      </c>
      <c r="R15" s="58">
        <v>0.4</v>
      </c>
      <c r="S15" s="19" t="s">
        <v>25</v>
      </c>
      <c r="T15" s="15">
        <v>0.9</v>
      </c>
      <c r="U15" s="19" t="s">
        <v>144</v>
      </c>
      <c r="V15" s="84">
        <v>0.9</v>
      </c>
      <c r="W15" s="84">
        <v>0.9</v>
      </c>
      <c r="X15" s="84">
        <v>0.9</v>
      </c>
      <c r="Y15" s="84">
        <v>0.9</v>
      </c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</row>
    <row r="16" spans="2:61" ht="48">
      <c r="B16" s="133"/>
      <c r="C16" s="111"/>
      <c r="D16" s="111"/>
      <c r="E16" s="111"/>
      <c r="F16" s="95"/>
      <c r="G16" s="95"/>
      <c r="H16" s="95"/>
      <c r="I16" s="128"/>
      <c r="J16" s="128"/>
      <c r="K16" s="128"/>
      <c r="L16" s="128"/>
      <c r="M16" s="95"/>
      <c r="N16" s="16" t="s">
        <v>159</v>
      </c>
      <c r="O16" s="16" t="s">
        <v>160</v>
      </c>
      <c r="P16" s="35" t="s">
        <v>185</v>
      </c>
      <c r="Q16" s="35" t="s">
        <v>188</v>
      </c>
      <c r="R16" s="58">
        <v>0.1</v>
      </c>
      <c r="S16" s="19">
        <v>6</v>
      </c>
      <c r="T16" s="19">
        <v>32</v>
      </c>
      <c r="U16" s="19" t="s">
        <v>140</v>
      </c>
      <c r="V16" s="32" t="s">
        <v>209</v>
      </c>
      <c r="W16" s="32" t="s">
        <v>210</v>
      </c>
      <c r="X16" s="32" t="s">
        <v>211</v>
      </c>
      <c r="Y16" s="32" t="s">
        <v>212</v>
      </c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</row>
    <row r="17" spans="2:61" ht="48">
      <c r="B17" s="133"/>
      <c r="C17" s="111"/>
      <c r="D17" s="111"/>
      <c r="E17" s="111"/>
      <c r="F17" s="95"/>
      <c r="G17" s="95"/>
      <c r="H17" s="95"/>
      <c r="I17" s="129"/>
      <c r="J17" s="129"/>
      <c r="K17" s="129"/>
      <c r="L17" s="129"/>
      <c r="M17" s="95"/>
      <c r="N17" s="16" t="s">
        <v>161</v>
      </c>
      <c r="O17" s="16" t="s">
        <v>162</v>
      </c>
      <c r="P17" s="35" t="s">
        <v>185</v>
      </c>
      <c r="Q17" s="35" t="s">
        <v>188</v>
      </c>
      <c r="R17" s="58">
        <v>0.1</v>
      </c>
      <c r="S17" s="25" t="s">
        <v>163</v>
      </c>
      <c r="T17" s="19">
        <v>4</v>
      </c>
      <c r="U17" s="19" t="s">
        <v>140</v>
      </c>
      <c r="V17" s="32">
        <v>2</v>
      </c>
      <c r="W17" s="32" t="s">
        <v>213</v>
      </c>
      <c r="X17" s="32" t="s">
        <v>214</v>
      </c>
      <c r="Y17" s="36" t="s">
        <v>215</v>
      </c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</row>
    <row r="18" spans="2:61" ht="74.25" customHeight="1">
      <c r="B18" s="133" t="s">
        <v>178</v>
      </c>
      <c r="C18" s="111" t="s">
        <v>164</v>
      </c>
      <c r="D18" s="111" t="s">
        <v>165</v>
      </c>
      <c r="E18" s="111" t="s">
        <v>166</v>
      </c>
      <c r="F18" s="95"/>
      <c r="G18" s="95">
        <v>2.625</v>
      </c>
      <c r="H18" s="95" t="s">
        <v>233</v>
      </c>
      <c r="I18" s="130" t="s">
        <v>234</v>
      </c>
      <c r="J18" s="130" t="s">
        <v>235</v>
      </c>
      <c r="K18" s="130" t="s">
        <v>236</v>
      </c>
      <c r="L18" s="130" t="s">
        <v>237</v>
      </c>
      <c r="M18" s="95" t="s">
        <v>140</v>
      </c>
      <c r="N18" s="16" t="s">
        <v>167</v>
      </c>
      <c r="O18" s="16" t="s">
        <v>168</v>
      </c>
      <c r="P18" s="35" t="s">
        <v>185</v>
      </c>
      <c r="Q18" s="35" t="s">
        <v>188</v>
      </c>
      <c r="R18" s="58">
        <v>0.2</v>
      </c>
      <c r="S18" s="25" t="s">
        <v>169</v>
      </c>
      <c r="T18" s="19">
        <v>6</v>
      </c>
      <c r="U18" s="19" t="s">
        <v>140</v>
      </c>
      <c r="V18" s="32">
        <v>1</v>
      </c>
      <c r="W18" s="32" t="s">
        <v>216</v>
      </c>
      <c r="X18" s="32" t="s">
        <v>217</v>
      </c>
      <c r="Y18" s="32" t="s">
        <v>218</v>
      </c>
      <c r="Z18" s="121">
        <v>1410</v>
      </c>
      <c r="AA18" s="121">
        <v>1110</v>
      </c>
      <c r="AB18" s="121">
        <v>0</v>
      </c>
      <c r="AC18" s="121">
        <v>0</v>
      </c>
      <c r="AD18" s="121">
        <v>0</v>
      </c>
      <c r="AE18" s="121">
        <v>300</v>
      </c>
      <c r="AF18" s="121">
        <v>0</v>
      </c>
      <c r="AG18" s="121">
        <v>150</v>
      </c>
      <c r="AH18" s="121">
        <v>150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v>310</v>
      </c>
      <c r="AO18" s="121">
        <v>310</v>
      </c>
      <c r="AP18" s="121">
        <v>0</v>
      </c>
      <c r="AQ18" s="121">
        <v>0</v>
      </c>
      <c r="AR18" s="121">
        <v>0</v>
      </c>
      <c r="AS18" s="121">
        <v>0</v>
      </c>
      <c r="AT18" s="121">
        <v>0</v>
      </c>
      <c r="AU18" s="121">
        <v>620</v>
      </c>
      <c r="AV18" s="121">
        <v>320</v>
      </c>
      <c r="AW18" s="121">
        <v>0</v>
      </c>
      <c r="AX18" s="121">
        <v>0</v>
      </c>
      <c r="AY18" s="121">
        <v>0</v>
      </c>
      <c r="AZ18" s="121">
        <v>300</v>
      </c>
      <c r="BA18" s="121">
        <v>0</v>
      </c>
      <c r="BB18" s="121">
        <v>330</v>
      </c>
      <c r="BC18" s="121">
        <v>330</v>
      </c>
      <c r="BD18" s="121">
        <v>0</v>
      </c>
      <c r="BE18" s="121">
        <v>0</v>
      </c>
      <c r="BF18" s="121">
        <v>0</v>
      </c>
      <c r="BG18" s="121">
        <v>0</v>
      </c>
      <c r="BH18" s="121">
        <v>0</v>
      </c>
      <c r="BI18" s="121"/>
    </row>
    <row r="19" spans="2:61" ht="51.75" customHeight="1">
      <c r="B19" s="133"/>
      <c r="C19" s="111"/>
      <c r="D19" s="111"/>
      <c r="E19" s="111"/>
      <c r="F19" s="95"/>
      <c r="G19" s="95"/>
      <c r="H19" s="95"/>
      <c r="I19" s="131"/>
      <c r="J19" s="131"/>
      <c r="K19" s="131"/>
      <c r="L19" s="131"/>
      <c r="M19" s="95"/>
      <c r="N19" s="16" t="s">
        <v>170</v>
      </c>
      <c r="O19" s="16" t="s">
        <v>168</v>
      </c>
      <c r="P19" s="35" t="s">
        <v>185</v>
      </c>
      <c r="Q19" s="35" t="s">
        <v>188</v>
      </c>
      <c r="R19" s="58">
        <v>0.2</v>
      </c>
      <c r="S19" s="25" t="s">
        <v>169</v>
      </c>
      <c r="T19" s="19">
        <v>6</v>
      </c>
      <c r="U19" s="19" t="s">
        <v>140</v>
      </c>
      <c r="V19" s="32">
        <v>1</v>
      </c>
      <c r="W19" s="32" t="s">
        <v>219</v>
      </c>
      <c r="X19" s="32" t="s">
        <v>220</v>
      </c>
      <c r="Y19" s="32" t="s">
        <v>218</v>
      </c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</row>
    <row r="20" spans="2:61" ht="60">
      <c r="B20" s="133"/>
      <c r="C20" s="111"/>
      <c r="D20" s="111"/>
      <c r="E20" s="111"/>
      <c r="F20" s="95"/>
      <c r="G20" s="95"/>
      <c r="H20" s="95"/>
      <c r="I20" s="131"/>
      <c r="J20" s="131"/>
      <c r="K20" s="131"/>
      <c r="L20" s="131"/>
      <c r="M20" s="95"/>
      <c r="N20" s="16" t="s">
        <v>171</v>
      </c>
      <c r="O20" s="16" t="s">
        <v>172</v>
      </c>
      <c r="P20" s="35" t="s">
        <v>185</v>
      </c>
      <c r="Q20" s="35" t="s">
        <v>188</v>
      </c>
      <c r="R20" s="58">
        <v>0.2</v>
      </c>
      <c r="S20" s="19" t="s">
        <v>25</v>
      </c>
      <c r="T20" s="19">
        <v>4</v>
      </c>
      <c r="U20" s="19" t="s">
        <v>140</v>
      </c>
      <c r="V20" s="32">
        <v>1</v>
      </c>
      <c r="W20" s="32" t="s">
        <v>221</v>
      </c>
      <c r="X20" s="32" t="s">
        <v>222</v>
      </c>
      <c r="Y20" s="32" t="s">
        <v>198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</row>
    <row r="21" spans="2:61" ht="48">
      <c r="B21" s="133"/>
      <c r="C21" s="111"/>
      <c r="D21" s="111"/>
      <c r="E21" s="111"/>
      <c r="F21" s="95"/>
      <c r="G21" s="95"/>
      <c r="H21" s="95"/>
      <c r="I21" s="131"/>
      <c r="J21" s="131"/>
      <c r="K21" s="131"/>
      <c r="L21" s="131"/>
      <c r="M21" s="95"/>
      <c r="N21" s="16" t="s">
        <v>173</v>
      </c>
      <c r="O21" s="16" t="s">
        <v>174</v>
      </c>
      <c r="P21" s="35" t="s">
        <v>185</v>
      </c>
      <c r="Q21" s="35" t="s">
        <v>188</v>
      </c>
      <c r="R21" s="58">
        <v>0.1</v>
      </c>
      <c r="S21" s="19">
        <v>16</v>
      </c>
      <c r="T21" s="19">
        <v>32</v>
      </c>
      <c r="U21" s="19" t="s">
        <v>140</v>
      </c>
      <c r="V21" s="32" t="s">
        <v>227</v>
      </c>
      <c r="W21" s="32" t="s">
        <v>223</v>
      </c>
      <c r="X21" s="32" t="s">
        <v>224</v>
      </c>
      <c r="Y21" s="32" t="s">
        <v>225</v>
      </c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</row>
    <row r="22" spans="2:61" ht="42" customHeight="1">
      <c r="B22" s="133"/>
      <c r="C22" s="111"/>
      <c r="D22" s="111"/>
      <c r="E22" s="111"/>
      <c r="F22" s="95"/>
      <c r="G22" s="95"/>
      <c r="H22" s="95"/>
      <c r="I22" s="132"/>
      <c r="J22" s="132"/>
      <c r="K22" s="132"/>
      <c r="L22" s="132"/>
      <c r="M22" s="95"/>
      <c r="N22" s="16" t="s">
        <v>175</v>
      </c>
      <c r="O22" s="16" t="s">
        <v>176</v>
      </c>
      <c r="P22" s="16"/>
      <c r="Q22" s="82" t="s">
        <v>188</v>
      </c>
      <c r="R22" s="58">
        <v>0.1</v>
      </c>
      <c r="S22" s="19">
        <v>0</v>
      </c>
      <c r="T22" s="19">
        <v>1</v>
      </c>
      <c r="U22" s="19" t="s">
        <v>140</v>
      </c>
      <c r="V22" s="32">
        <v>1</v>
      </c>
      <c r="W22" s="32" t="s">
        <v>226</v>
      </c>
      <c r="X22" s="32" t="s">
        <v>226</v>
      </c>
      <c r="Y22" s="32">
        <v>1</v>
      </c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</row>
    <row r="23" spans="2:61" ht="15">
      <c r="B23" s="20"/>
      <c r="C23" s="21"/>
      <c r="D23" s="21"/>
      <c r="E23" s="21"/>
      <c r="F23" s="20"/>
      <c r="G23" s="20"/>
      <c r="H23" s="20"/>
      <c r="I23" s="20"/>
      <c r="J23" s="20"/>
      <c r="K23" s="20"/>
      <c r="L23" s="20"/>
      <c r="M23" s="20"/>
      <c r="N23" s="21"/>
      <c r="O23" s="21"/>
      <c r="P23" s="21"/>
      <c r="Q23" s="21"/>
      <c r="R23" s="83">
        <f>SUM(R10:R22)</f>
        <v>2.900000000000001</v>
      </c>
      <c r="S23" s="20"/>
      <c r="T23" s="20"/>
      <c r="U23" s="20"/>
      <c r="V23" s="30"/>
      <c r="W23" s="20"/>
      <c r="X23" s="20"/>
      <c r="Y23" s="20"/>
      <c r="Z23" s="22">
        <f>SUM(Z10:Z22)</f>
        <v>2820</v>
      </c>
      <c r="AA23" s="22">
        <f aca="true" t="shared" si="0" ref="AA23:BH23">SUM(AA10:AA22)</f>
        <v>2220</v>
      </c>
      <c r="AB23" s="22">
        <f t="shared" si="0"/>
        <v>0</v>
      </c>
      <c r="AC23" s="22">
        <f t="shared" si="0"/>
        <v>0</v>
      </c>
      <c r="AD23" s="22">
        <f t="shared" si="0"/>
        <v>0</v>
      </c>
      <c r="AE23" s="22">
        <f t="shared" si="0"/>
        <v>600</v>
      </c>
      <c r="AF23" s="22">
        <f t="shared" si="0"/>
        <v>0</v>
      </c>
      <c r="AG23" s="22">
        <f t="shared" si="0"/>
        <v>300</v>
      </c>
      <c r="AH23" s="22">
        <f t="shared" si="0"/>
        <v>300</v>
      </c>
      <c r="AI23" s="22">
        <f t="shared" si="0"/>
        <v>0</v>
      </c>
      <c r="AJ23" s="22">
        <f t="shared" si="0"/>
        <v>0</v>
      </c>
      <c r="AK23" s="22">
        <f t="shared" si="0"/>
        <v>0</v>
      </c>
      <c r="AL23" s="22">
        <f t="shared" si="0"/>
        <v>0</v>
      </c>
      <c r="AM23" s="22">
        <f t="shared" si="0"/>
        <v>0</v>
      </c>
      <c r="AN23" s="22">
        <f t="shared" si="0"/>
        <v>620</v>
      </c>
      <c r="AO23" s="22">
        <f t="shared" si="0"/>
        <v>620</v>
      </c>
      <c r="AP23" s="22">
        <f t="shared" si="0"/>
        <v>0</v>
      </c>
      <c r="AQ23" s="22">
        <f t="shared" si="0"/>
        <v>0</v>
      </c>
      <c r="AR23" s="22">
        <f t="shared" si="0"/>
        <v>0</v>
      </c>
      <c r="AS23" s="22">
        <f t="shared" si="0"/>
        <v>0</v>
      </c>
      <c r="AT23" s="22">
        <f t="shared" si="0"/>
        <v>0</v>
      </c>
      <c r="AU23" s="22">
        <f t="shared" si="0"/>
        <v>1240</v>
      </c>
      <c r="AV23" s="22">
        <f t="shared" si="0"/>
        <v>640</v>
      </c>
      <c r="AW23" s="22">
        <f t="shared" si="0"/>
        <v>0</v>
      </c>
      <c r="AX23" s="22">
        <f t="shared" si="0"/>
        <v>0</v>
      </c>
      <c r="AY23" s="22">
        <f t="shared" si="0"/>
        <v>0</v>
      </c>
      <c r="AZ23" s="22">
        <f t="shared" si="0"/>
        <v>600</v>
      </c>
      <c r="BA23" s="22">
        <f t="shared" si="0"/>
        <v>0</v>
      </c>
      <c r="BB23" s="22">
        <f t="shared" si="0"/>
        <v>660</v>
      </c>
      <c r="BC23" s="22">
        <f t="shared" si="0"/>
        <v>660</v>
      </c>
      <c r="BD23" s="22">
        <f t="shared" si="0"/>
        <v>0</v>
      </c>
      <c r="BE23" s="22">
        <f t="shared" si="0"/>
        <v>0</v>
      </c>
      <c r="BF23" s="22">
        <f t="shared" si="0"/>
        <v>0</v>
      </c>
      <c r="BG23" s="22">
        <f t="shared" si="0"/>
        <v>0</v>
      </c>
      <c r="BH23" s="22">
        <f t="shared" si="0"/>
        <v>0</v>
      </c>
      <c r="BI23" s="22"/>
    </row>
    <row r="25" spans="4:18" ht="15">
      <c r="D25" s="3" t="s">
        <v>238</v>
      </c>
      <c r="E25" s="1">
        <v>4</v>
      </c>
      <c r="F25" s="48"/>
      <c r="R25" s="56">
        <v>3</v>
      </c>
    </row>
    <row r="26" spans="4:6" ht="15">
      <c r="D26" s="3" t="s">
        <v>239</v>
      </c>
      <c r="E26" s="1">
        <v>13</v>
      </c>
      <c r="F26" s="48"/>
    </row>
  </sheetData>
  <sheetProtection/>
  <mergeCells count="137">
    <mergeCell ref="B2:T2"/>
    <mergeCell ref="B3:T3"/>
    <mergeCell ref="F7:G7"/>
    <mergeCell ref="N7:O7"/>
    <mergeCell ref="B4:C4"/>
    <mergeCell ref="D4:T4"/>
    <mergeCell ref="B5:C5"/>
    <mergeCell ref="D5:T5"/>
    <mergeCell ref="B6:C6"/>
    <mergeCell ref="D6:T6"/>
    <mergeCell ref="B8:B9"/>
    <mergeCell ref="C8:C9"/>
    <mergeCell ref="D8:M8"/>
    <mergeCell ref="B10:B17"/>
    <mergeCell ref="C10:C14"/>
    <mergeCell ref="D10:D12"/>
    <mergeCell ref="E10:E12"/>
    <mergeCell ref="F10:F12"/>
    <mergeCell ref="G10:G12"/>
    <mergeCell ref="H10:H12"/>
    <mergeCell ref="M10:M12"/>
    <mergeCell ref="D13:D14"/>
    <mergeCell ref="E13:E14"/>
    <mergeCell ref="F13:F14"/>
    <mergeCell ref="G13:G14"/>
    <mergeCell ref="H13:H14"/>
    <mergeCell ref="M13:M14"/>
    <mergeCell ref="I13:I14"/>
    <mergeCell ref="J13:J14"/>
    <mergeCell ref="K13:K14"/>
    <mergeCell ref="C15:C17"/>
    <mergeCell ref="D15:D17"/>
    <mergeCell ref="E15:E17"/>
    <mergeCell ref="F15:F17"/>
    <mergeCell ref="G15:G17"/>
    <mergeCell ref="H15:H17"/>
    <mergeCell ref="M15:M17"/>
    <mergeCell ref="B18:B22"/>
    <mergeCell ref="C18:C22"/>
    <mergeCell ref="D18:D22"/>
    <mergeCell ref="E18:E22"/>
    <mergeCell ref="F18:F22"/>
    <mergeCell ref="G18:G22"/>
    <mergeCell ref="H18:H22"/>
    <mergeCell ref="M18:M22"/>
    <mergeCell ref="K15:K17"/>
    <mergeCell ref="J15:J17"/>
    <mergeCell ref="L15:L17"/>
    <mergeCell ref="I18:I22"/>
    <mergeCell ref="J18:J22"/>
    <mergeCell ref="K18:K22"/>
    <mergeCell ref="L18:L22"/>
    <mergeCell ref="N8:Y8"/>
    <mergeCell ref="I10:I12"/>
    <mergeCell ref="J10:J12"/>
    <mergeCell ref="K10:K12"/>
    <mergeCell ref="L10:L12"/>
    <mergeCell ref="Z8:AF8"/>
    <mergeCell ref="AE10:AE17"/>
    <mergeCell ref="AF10:AF17"/>
    <mergeCell ref="L13:L14"/>
    <mergeCell ref="I15:I17"/>
    <mergeCell ref="AG8:AM8"/>
    <mergeCell ref="AN8:AT8"/>
    <mergeCell ref="AU8:BA8"/>
    <mergeCell ref="BB8:BH8"/>
    <mergeCell ref="BI8:BI9"/>
    <mergeCell ref="Z10:Z17"/>
    <mergeCell ref="AA10:AA17"/>
    <mergeCell ref="AB10:AB17"/>
    <mergeCell ref="AC10:AC17"/>
    <mergeCell ref="AD10:AD17"/>
    <mergeCell ref="AR10:AR17"/>
    <mergeCell ref="AG10:AG17"/>
    <mergeCell ref="AH10:AH17"/>
    <mergeCell ref="AI10:AI17"/>
    <mergeCell ref="AJ10:AJ17"/>
    <mergeCell ref="AK10:AK17"/>
    <mergeCell ref="AL10:AL17"/>
    <mergeCell ref="AT10:AT17"/>
    <mergeCell ref="AU10:AU17"/>
    <mergeCell ref="AV10:AV17"/>
    <mergeCell ref="AW10:AW17"/>
    <mergeCell ref="AX10:AX17"/>
    <mergeCell ref="AM10:AM17"/>
    <mergeCell ref="AN10:AN17"/>
    <mergeCell ref="AO10:AO17"/>
    <mergeCell ref="AP10:AP17"/>
    <mergeCell ref="AQ10:AQ17"/>
    <mergeCell ref="BH10:BH17"/>
    <mergeCell ref="BI10:BI17"/>
    <mergeCell ref="Z18:Z22"/>
    <mergeCell ref="AA18:AA22"/>
    <mergeCell ref="AB18:AB22"/>
    <mergeCell ref="AC18:AC22"/>
    <mergeCell ref="AD18:AD22"/>
    <mergeCell ref="AY10:AY17"/>
    <mergeCell ref="AZ10:AZ17"/>
    <mergeCell ref="BA10:BA17"/>
    <mergeCell ref="AK18:AK22"/>
    <mergeCell ref="AL18:AL22"/>
    <mergeCell ref="AM18:AM22"/>
    <mergeCell ref="BE10:BE17"/>
    <mergeCell ref="BF10:BF17"/>
    <mergeCell ref="BG10:BG17"/>
    <mergeCell ref="BB10:BB17"/>
    <mergeCell ref="BC10:BC17"/>
    <mergeCell ref="BD10:BD17"/>
    <mergeCell ref="AS10:AS17"/>
    <mergeCell ref="AE18:AE22"/>
    <mergeCell ref="AF18:AF22"/>
    <mergeCell ref="AG18:AG22"/>
    <mergeCell ref="AH18:AH22"/>
    <mergeCell ref="AI18:AI22"/>
    <mergeCell ref="AJ18:AJ22"/>
    <mergeCell ref="AN18:AN22"/>
    <mergeCell ref="AO18:AO22"/>
    <mergeCell ref="AP18:AP22"/>
    <mergeCell ref="AR18:AR22"/>
    <mergeCell ref="AS18:AS22"/>
    <mergeCell ref="AT18:AT22"/>
    <mergeCell ref="AQ18:AQ22"/>
    <mergeCell ref="AU18:AU22"/>
    <mergeCell ref="AV18:AV22"/>
    <mergeCell ref="AZ18:AZ22"/>
    <mergeCell ref="AW18:AW22"/>
    <mergeCell ref="AX18:AX22"/>
    <mergeCell ref="AY18:AY22"/>
    <mergeCell ref="BA18:BA22"/>
    <mergeCell ref="BI18:BI22"/>
    <mergeCell ref="BC18:BC22"/>
    <mergeCell ref="BD18:BD22"/>
    <mergeCell ref="BE18:BE22"/>
    <mergeCell ref="BF18:BF22"/>
    <mergeCell ref="BG18:BG22"/>
    <mergeCell ref="BH18:BH22"/>
    <mergeCell ref="BB18:BB22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3"/>
  <sheetViews>
    <sheetView zoomScalePageLayoutView="0" workbookViewId="0" topLeftCell="A1">
      <selection activeCell="B1" sqref="B1"/>
    </sheetView>
  </sheetViews>
  <sheetFormatPr defaultColWidth="11.421875" defaultRowHeight="15"/>
  <sheetData>
    <row r="1" ht="15">
      <c r="B1">
        <v>0.5</v>
      </c>
    </row>
    <row r="2" ht="15">
      <c r="B2">
        <v>0.3</v>
      </c>
    </row>
    <row r="3" ht="15">
      <c r="B3">
        <v>0.2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RIASCOS</dc:creator>
  <cp:keywords/>
  <dc:description/>
  <cp:lastModifiedBy>Gladys</cp:lastModifiedBy>
  <dcterms:created xsi:type="dcterms:W3CDTF">2012-03-06T15:40:48Z</dcterms:created>
  <dcterms:modified xsi:type="dcterms:W3CDTF">2012-12-06T22:36:56Z</dcterms:modified>
  <cp:category/>
  <cp:version/>
  <cp:contentType/>
  <cp:contentStatus/>
</cp:coreProperties>
</file>